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8220"/>
  </bookViews>
  <sheets>
    <sheet name="Abr-12" sheetId="1" r:id="rId1"/>
  </sheets>
  <definedNames>
    <definedName name="_xlnm.Print_Area" localSheetId="0">'Abr-12'!$A$2:$V$258</definedName>
    <definedName name="_xlnm.Print_Titles" localSheetId="0">'Abr-12'!$3:$3</definedName>
  </definedNames>
  <calcPr calcId="145621"/>
</workbook>
</file>

<file path=xl/calcChain.xml><?xml version="1.0" encoding="utf-8"?>
<calcChain xmlns="http://schemas.openxmlformats.org/spreadsheetml/2006/main">
  <c r="N246" i="1" l="1"/>
  <c r="G246" i="1"/>
  <c r="G257" i="1" s="1"/>
  <c r="N234" i="1"/>
  <c r="G234" i="1"/>
  <c r="G242" i="1" s="1"/>
  <c r="N216" i="1"/>
  <c r="G216" i="1"/>
  <c r="G225" i="1" s="1"/>
  <c r="N204" i="1"/>
  <c r="G204" i="1"/>
  <c r="G214" i="1" s="1"/>
  <c r="N183" i="1"/>
  <c r="G183" i="1"/>
  <c r="G194" i="1" s="1"/>
  <c r="N171" i="1"/>
  <c r="G171" i="1"/>
  <c r="G174" i="1" s="1"/>
  <c r="M153" i="1"/>
  <c r="G153" i="1"/>
  <c r="G164" i="1" s="1"/>
  <c r="M141" i="1"/>
  <c r="G141" i="1"/>
  <c r="G152" i="1" s="1"/>
  <c r="N116" i="1"/>
  <c r="G116" i="1"/>
  <c r="G124" i="1" s="1"/>
  <c r="N104" i="1"/>
  <c r="G104" i="1"/>
  <c r="G113" i="1" s="1"/>
  <c r="G95" i="1"/>
  <c r="G91" i="1"/>
  <c r="G87" i="1"/>
  <c r="N86" i="1"/>
  <c r="G86" i="1"/>
  <c r="G96" i="1" s="1"/>
  <c r="G76" i="1"/>
  <c r="N74" i="1"/>
  <c r="G74" i="1"/>
  <c r="G84" i="1" s="1"/>
  <c r="N53" i="1"/>
  <c r="G53" i="1"/>
  <c r="G57" i="1" s="1"/>
  <c r="N41" i="1"/>
  <c r="G41" i="1"/>
  <c r="G50" i="1" s="1"/>
  <c r="G34" i="1"/>
  <c r="G33" i="1"/>
  <c r="G32" i="1"/>
  <c r="G31" i="1"/>
  <c r="G30" i="1"/>
  <c r="G29" i="1"/>
  <c r="G28" i="1"/>
  <c r="G27" i="1"/>
  <c r="G26" i="1"/>
  <c r="G25" i="1"/>
  <c r="G24" i="1"/>
  <c r="M23" i="1"/>
  <c r="G23" i="1"/>
  <c r="M11" i="1"/>
  <c r="G11" i="1"/>
  <c r="G22" i="1" s="1"/>
  <c r="L23" i="1" l="1"/>
  <c r="L153" i="1"/>
  <c r="M216" i="1"/>
  <c r="M86" i="1"/>
  <c r="G12" i="1"/>
  <c r="G13" i="1"/>
  <c r="G14" i="1"/>
  <c r="G15" i="1"/>
  <c r="G16" i="1"/>
  <c r="G17" i="1"/>
  <c r="G18" i="1"/>
  <c r="G19" i="1"/>
  <c r="G20" i="1"/>
  <c r="G21" i="1"/>
  <c r="G43" i="1"/>
  <c r="G47" i="1"/>
  <c r="G51" i="1"/>
  <c r="G54" i="1"/>
  <c r="G59" i="1"/>
  <c r="G60" i="1"/>
  <c r="G61" i="1"/>
  <c r="G75" i="1"/>
  <c r="G44" i="1"/>
  <c r="G48" i="1"/>
  <c r="G52" i="1"/>
  <c r="G55" i="1"/>
  <c r="G56" i="1"/>
  <c r="G45" i="1"/>
  <c r="G49" i="1"/>
  <c r="G62" i="1"/>
  <c r="G58" i="1"/>
  <c r="G42" i="1"/>
  <c r="G46" i="1"/>
  <c r="G63" i="1"/>
  <c r="G64" i="1"/>
  <c r="G85" i="1"/>
  <c r="G81" i="1"/>
  <c r="G77" i="1"/>
  <c r="G83" i="1"/>
  <c r="G79" i="1"/>
  <c r="G82" i="1"/>
  <c r="G78" i="1"/>
  <c r="G80" i="1"/>
  <c r="G89" i="1"/>
  <c r="G93" i="1"/>
  <c r="G97" i="1"/>
  <c r="G106" i="1"/>
  <c r="G110" i="1"/>
  <c r="G114" i="1"/>
  <c r="G117" i="1"/>
  <c r="G121" i="1"/>
  <c r="G125" i="1"/>
  <c r="G142" i="1"/>
  <c r="G143" i="1"/>
  <c r="G144" i="1"/>
  <c r="G145" i="1"/>
  <c r="G146" i="1"/>
  <c r="G147" i="1"/>
  <c r="G148" i="1"/>
  <c r="G149" i="1"/>
  <c r="G150" i="1"/>
  <c r="G151" i="1"/>
  <c r="G173" i="1"/>
  <c r="G90" i="1"/>
  <c r="G94" i="1"/>
  <c r="G107" i="1"/>
  <c r="G111" i="1"/>
  <c r="G115" i="1"/>
  <c r="G118" i="1"/>
  <c r="G122" i="1"/>
  <c r="G126" i="1"/>
  <c r="G154" i="1"/>
  <c r="G155" i="1"/>
  <c r="G156" i="1"/>
  <c r="G157" i="1"/>
  <c r="G158" i="1"/>
  <c r="G159" i="1"/>
  <c r="G160" i="1"/>
  <c r="G161" i="1"/>
  <c r="G162" i="1"/>
  <c r="G163" i="1"/>
  <c r="G179" i="1"/>
  <c r="G175" i="1"/>
  <c r="G182" i="1"/>
  <c r="G178" i="1"/>
  <c r="G181" i="1"/>
  <c r="G177" i="1"/>
  <c r="G180" i="1"/>
  <c r="G176" i="1"/>
  <c r="G108" i="1"/>
  <c r="G112" i="1"/>
  <c r="G119" i="1"/>
  <c r="G123" i="1"/>
  <c r="G127" i="1"/>
  <c r="G88" i="1"/>
  <c r="G92" i="1"/>
  <c r="G105" i="1"/>
  <c r="G109" i="1"/>
  <c r="G120" i="1"/>
  <c r="G172" i="1"/>
  <c r="G187" i="1"/>
  <c r="G191" i="1"/>
  <c r="G207" i="1"/>
  <c r="G211" i="1"/>
  <c r="G215" i="1"/>
  <c r="G218" i="1"/>
  <c r="G222" i="1"/>
  <c r="G226" i="1"/>
  <c r="G235" i="1"/>
  <c r="G239" i="1"/>
  <c r="G243" i="1"/>
  <c r="G250" i="1"/>
  <c r="G254" i="1"/>
  <c r="G184" i="1"/>
  <c r="G188" i="1"/>
  <c r="G192" i="1"/>
  <c r="G208" i="1"/>
  <c r="G212" i="1"/>
  <c r="G219" i="1"/>
  <c r="G223" i="1"/>
  <c r="G227" i="1"/>
  <c r="G236" i="1"/>
  <c r="G240" i="1"/>
  <c r="G244" i="1"/>
  <c r="G247" i="1"/>
  <c r="G251" i="1"/>
  <c r="G255" i="1"/>
  <c r="G185" i="1"/>
  <c r="G189" i="1"/>
  <c r="G193" i="1"/>
  <c r="G205" i="1"/>
  <c r="G209" i="1"/>
  <c r="G213" i="1"/>
  <c r="G220" i="1"/>
  <c r="G224" i="1"/>
  <c r="G237" i="1"/>
  <c r="G241" i="1"/>
  <c r="G245" i="1"/>
  <c r="G248" i="1"/>
  <c r="G252" i="1"/>
  <c r="G256" i="1"/>
  <c r="G186" i="1"/>
  <c r="G190" i="1"/>
  <c r="G206" i="1"/>
  <c r="G210" i="1"/>
  <c r="G217" i="1"/>
  <c r="G221" i="1"/>
  <c r="G238" i="1"/>
  <c r="G249" i="1"/>
  <c r="G253" i="1"/>
  <c r="L41" i="1" l="1"/>
  <c r="M76" i="1"/>
  <c r="L53" i="1"/>
  <c r="L160" i="1"/>
  <c r="L30" i="1"/>
  <c r="K41" i="1"/>
  <c r="L22" i="1"/>
  <c r="M95" i="1"/>
  <c r="M104" i="1"/>
  <c r="K53" i="1"/>
  <c r="M246" i="1"/>
  <c r="M116" i="1"/>
  <c r="J53" i="1"/>
  <c r="M183" i="1" s="1"/>
  <c r="L164" i="1"/>
  <c r="L34" i="1"/>
  <c r="M113" i="1"/>
  <c r="L26" i="1"/>
  <c r="M217" i="1"/>
  <c r="M87" i="1"/>
  <c r="L163" i="1"/>
  <c r="L33" i="1"/>
  <c r="L159" i="1"/>
  <c r="L29" i="1"/>
  <c r="L24" i="1"/>
  <c r="M226" i="1"/>
  <c r="M96" i="1"/>
  <c r="M204" i="1"/>
  <c r="M74" i="1"/>
  <c r="M41" i="1" s="1"/>
  <c r="J41" i="1"/>
  <c r="M171" i="1" s="1"/>
  <c r="M254" i="1"/>
  <c r="M124" i="1"/>
  <c r="L162" i="1"/>
  <c r="L32" i="1"/>
  <c r="L157" i="1"/>
  <c r="L27" i="1"/>
  <c r="L141" i="1"/>
  <c r="L11" i="1"/>
  <c r="L155" i="1"/>
  <c r="L25" i="1"/>
  <c r="M91" i="1"/>
  <c r="L161" i="1"/>
  <c r="L31" i="1"/>
  <c r="L158" i="1"/>
  <c r="L28" i="1"/>
  <c r="L152" i="1"/>
  <c r="M84" i="1"/>
  <c r="L154" i="1"/>
  <c r="M221" i="1"/>
  <c r="L156" i="1"/>
  <c r="M234" i="1"/>
  <c r="M53" i="1"/>
  <c r="M225" i="1"/>
  <c r="M75" i="1" l="1"/>
  <c r="J42" i="1"/>
  <c r="M83" i="1"/>
  <c r="M50" i="1" s="1"/>
  <c r="J50" i="1"/>
  <c r="K60" i="1"/>
  <c r="M108" i="1"/>
  <c r="L12" i="1"/>
  <c r="M79" i="1"/>
  <c r="J46" i="1"/>
  <c r="L61" i="1"/>
  <c r="M115" i="1"/>
  <c r="M88" i="1"/>
  <c r="J55" i="1"/>
  <c r="M77" i="1"/>
  <c r="J44" i="1"/>
  <c r="K57" i="1"/>
  <c r="K49" i="1"/>
  <c r="K56" i="1"/>
  <c r="L64" i="1"/>
  <c r="M125" i="1"/>
  <c r="J62" i="1"/>
  <c r="K59" i="1"/>
  <c r="L14" i="1"/>
  <c r="L42" i="1"/>
  <c r="L45" i="1"/>
  <c r="M120" i="1"/>
  <c r="L15" i="1"/>
  <c r="L50" i="1"/>
  <c r="L60" i="1"/>
  <c r="M117" i="1"/>
  <c r="J54" i="1"/>
  <c r="M111" i="1"/>
  <c r="L52" i="1"/>
  <c r="L46" i="1"/>
  <c r="J47" i="1"/>
  <c r="M80" i="1"/>
  <c r="M121" i="1"/>
  <c r="J58" i="1"/>
  <c r="M94" i="1"/>
  <c r="M61" i="1" s="1"/>
  <c r="J61" i="1"/>
  <c r="K55" i="1"/>
  <c r="L17" i="1"/>
  <c r="K44" i="1"/>
  <c r="L48" i="1"/>
  <c r="M82" i="1"/>
  <c r="J49" i="1"/>
  <c r="L56" i="1"/>
  <c r="M114" i="1"/>
  <c r="J51" i="1"/>
  <c r="K62" i="1"/>
  <c r="L59" i="1"/>
  <c r="K42" i="1"/>
  <c r="L19" i="1"/>
  <c r="K50" i="1"/>
  <c r="M106" i="1"/>
  <c r="J43" i="1"/>
  <c r="K54" i="1"/>
  <c r="L16" i="1"/>
  <c r="M85" i="1"/>
  <c r="M52" i="1" s="1"/>
  <c r="J52" i="1"/>
  <c r="M182" i="1" s="1"/>
  <c r="K46" i="1"/>
  <c r="M110" i="1"/>
  <c r="K58" i="1"/>
  <c r="K61" i="1"/>
  <c r="L63" i="1"/>
  <c r="L55" i="1"/>
  <c r="L13" i="1"/>
  <c r="M249" i="1"/>
  <c r="M119" i="1"/>
  <c r="L57" i="1"/>
  <c r="M81" i="1"/>
  <c r="M48" i="1" s="1"/>
  <c r="J48" i="1"/>
  <c r="L49" i="1"/>
  <c r="M97" i="1"/>
  <c r="J64" i="1"/>
  <c r="M194" i="1" s="1"/>
  <c r="K51" i="1"/>
  <c r="L62" i="1"/>
  <c r="L18" i="1"/>
  <c r="K45" i="1"/>
  <c r="M118" i="1"/>
  <c r="L149" i="1"/>
  <c r="M223" i="1"/>
  <c r="M93" i="1"/>
  <c r="M60" i="1" s="1"/>
  <c r="J60" i="1"/>
  <c r="M190" i="1" s="1"/>
  <c r="K43" i="1"/>
  <c r="L54" i="1"/>
  <c r="M257" i="1"/>
  <c r="M127" i="1"/>
  <c r="L142" i="1"/>
  <c r="H6" i="1"/>
  <c r="L150" i="1"/>
  <c r="K52" i="1"/>
  <c r="K47" i="1"/>
  <c r="L58" i="1"/>
  <c r="M256" i="1"/>
  <c r="M126" i="1"/>
  <c r="J63" i="1"/>
  <c r="M242" i="1"/>
  <c r="M112" i="1"/>
  <c r="M239" i="1"/>
  <c r="M109" i="1"/>
  <c r="L143" i="1"/>
  <c r="L21" i="1"/>
  <c r="L44" i="1"/>
  <c r="M220" i="1"/>
  <c r="M90" i="1"/>
  <c r="M57" i="1" s="1"/>
  <c r="J57" i="1"/>
  <c r="K48" i="1"/>
  <c r="M219" i="1"/>
  <c r="M89" i="1"/>
  <c r="M56" i="1" s="1"/>
  <c r="J56" i="1"/>
  <c r="M186" i="1" s="1"/>
  <c r="K64" i="1"/>
  <c r="L51" i="1"/>
  <c r="M222" i="1"/>
  <c r="M92" i="1"/>
  <c r="J59" i="1"/>
  <c r="M189" i="1" s="1"/>
  <c r="M237" i="1"/>
  <c r="M107" i="1"/>
  <c r="M253" i="1"/>
  <c r="M123" i="1"/>
  <c r="M208" i="1"/>
  <c r="M78" i="1"/>
  <c r="M45" i="1" s="1"/>
  <c r="J45" i="1"/>
  <c r="M175" i="1" s="1"/>
  <c r="L145" i="1"/>
  <c r="L43" i="1"/>
  <c r="M252" i="1"/>
  <c r="M122" i="1"/>
  <c r="M235" i="1"/>
  <c r="M105" i="1"/>
  <c r="L20" i="1"/>
  <c r="L47" i="1"/>
  <c r="K63" i="1"/>
  <c r="M63" i="1"/>
  <c r="M43" i="1"/>
  <c r="M51" i="1"/>
  <c r="M58" i="1"/>
  <c r="M243" i="1"/>
  <c r="M206" i="1"/>
  <c r="M214" i="1"/>
  <c r="M62" i="1"/>
  <c r="M54" i="1"/>
  <c r="M59" i="1" l="1"/>
  <c r="M227" i="1"/>
  <c r="M215" i="1"/>
  <c r="L148" i="1"/>
  <c r="M244" i="1"/>
  <c r="M49" i="1"/>
  <c r="M224" i="1"/>
  <c r="M47" i="1"/>
  <c r="M241" i="1"/>
  <c r="M174" i="1"/>
  <c r="L147" i="1"/>
  <c r="M218" i="1"/>
  <c r="M209" i="1"/>
  <c r="M238" i="1"/>
  <c r="M180" i="1"/>
  <c r="M172" i="1"/>
  <c r="M211" i="1"/>
  <c r="M173" i="1"/>
  <c r="M212" i="1"/>
  <c r="M188" i="1"/>
  <c r="M177" i="1"/>
  <c r="M184" i="1"/>
  <c r="M192" i="1"/>
  <c r="M44" i="1"/>
  <c r="M42" i="1"/>
  <c r="L151" i="1"/>
  <c r="M181" i="1"/>
  <c r="M191" i="1"/>
  <c r="M210" i="1"/>
  <c r="M207" i="1"/>
  <c r="M185" i="1"/>
  <c r="M245" i="1"/>
  <c r="M176" i="1"/>
  <c r="M213" i="1"/>
  <c r="M205" i="1"/>
  <c r="M187" i="1"/>
  <c r="M193" i="1"/>
  <c r="M248" i="1"/>
  <c r="M64" i="1"/>
  <c r="M178" i="1"/>
  <c r="M240" i="1"/>
  <c r="M236" i="1"/>
  <c r="M179" i="1"/>
  <c r="M251" i="1"/>
  <c r="L146" i="1"/>
  <c r="M247" i="1"/>
  <c r="M250" i="1"/>
  <c r="M255" i="1"/>
  <c r="M55" i="1"/>
  <c r="M46" i="1"/>
  <c r="L144" i="1"/>
</calcChain>
</file>

<file path=xl/sharedStrings.xml><?xml version="1.0" encoding="utf-8"?>
<sst xmlns="http://schemas.openxmlformats.org/spreadsheetml/2006/main" count="601" uniqueCount="45">
  <si>
    <t>Fuente: Estadísticas preparadas en base a información proporcionada por el Depósito Central de Valores S.A. (DCV)</t>
  </si>
  <si>
    <t>INFORMACIÓN EN MILLONES DE UNIDADES DE FOMENTO</t>
  </si>
  <si>
    <t xml:space="preserve">Valores custodiados en el DCV </t>
  </si>
  <si>
    <t>Año</t>
  </si>
  <si>
    <t>Mes</t>
  </si>
  <si>
    <t>Físico</t>
  </si>
  <si>
    <t>Desmaterializado</t>
  </si>
  <si>
    <t>Total</t>
  </si>
  <si>
    <t>Enero</t>
  </si>
  <si>
    <t>ene</t>
  </si>
  <si>
    <t>Febrero</t>
  </si>
  <si>
    <t>feb</t>
  </si>
  <si>
    <t>Marzo</t>
  </si>
  <si>
    <t>mar</t>
  </si>
  <si>
    <t>Abril</t>
  </si>
  <si>
    <t>abr</t>
  </si>
  <si>
    <t>Mayo</t>
  </si>
  <si>
    <t>may</t>
  </si>
  <si>
    <t>Junio</t>
  </si>
  <si>
    <t>jun</t>
  </si>
  <si>
    <t>Julio</t>
  </si>
  <si>
    <t>jul</t>
  </si>
  <si>
    <t>Agosto</t>
  </si>
  <si>
    <t>ago</t>
  </si>
  <si>
    <t>Septiembre</t>
  </si>
  <si>
    <t>sep</t>
  </si>
  <si>
    <t>Octubre</t>
  </si>
  <si>
    <t>oct</t>
  </si>
  <si>
    <t>Noviembre</t>
  </si>
  <si>
    <t>nov</t>
  </si>
  <si>
    <t>Diciembre</t>
  </si>
  <si>
    <t>dic</t>
  </si>
  <si>
    <t>Composición de los valores custodiados en el DCV por tipo de instrumento</t>
  </si>
  <si>
    <t>IIF</t>
  </si>
  <si>
    <t>IRF</t>
  </si>
  <si>
    <t>IRV</t>
  </si>
  <si>
    <r>
      <t xml:space="preserve">IIF: </t>
    </r>
    <r>
      <rPr>
        <sz val="10"/>
        <rFont val="Arial Narrow"/>
        <family val="2"/>
      </rPr>
      <t>Instrumentos de Intermediación Financiera.</t>
    </r>
  </si>
  <si>
    <r>
      <t xml:space="preserve">IRF: </t>
    </r>
    <r>
      <rPr>
        <sz val="10"/>
        <rFont val="Arial Narrow"/>
        <family val="2"/>
      </rPr>
      <t>Intrumentos de Renta Fija.</t>
    </r>
  </si>
  <si>
    <r>
      <t xml:space="preserve">IRV: </t>
    </r>
    <r>
      <rPr>
        <sz val="10"/>
        <rFont val="Arial Narrow"/>
        <family val="2"/>
      </rPr>
      <t>Instrumentos de Renta Variable</t>
    </r>
  </si>
  <si>
    <t>Composición de los valores físicos custodiados en el DCV por tipo de instrumento</t>
  </si>
  <si>
    <t>Composición de los valores desmaterializados custodiados en el DCV por tipo de instrumento</t>
  </si>
  <si>
    <t>INFORMACIÓN EN MILLONES DE DÓLARES</t>
  </si>
  <si>
    <t>(*) Los valores en unidades de fomento son convertidos a dólares, utilizando el valor de la UF y del dólar al último día del mes correspondiente.</t>
  </si>
  <si>
    <r>
      <t xml:space="preserve">Instrumentos Financieros Custodiados en el Depósito Central de Valores </t>
    </r>
    <r>
      <rPr>
        <b/>
        <sz val="18"/>
        <color indexed="10"/>
        <rFont val="Arial Narrow"/>
        <family val="2"/>
      </rPr>
      <t>ABRIL 2012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</si>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</sst>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\ _p_t_a_-;\-* #,##0\ _p_t_a_-;_-* &quot;-&quot;??\ _p_t_a_-;_-@_-"/>
    <numFmt numFmtId="165" formatCode="mmmm"/>
    <numFmt numFmtId="166" formatCode="_-* #,##0.00\ _p_t_a_-;\-* #,##0.00\ _p_t_a_-;_-* &quot;-&quot;??\ _p_t_a_-;_-@_-"/>
    <numFmt numFmtId="167" formatCode="_-* #,##0.00\ [$€]_-;\-* #,##0.00\ [$€]_-;_-* &quot;-&quot;??\ [$€]_-;_-@_-"/>
    <numFmt numFmtId="168" formatCode="_-[$€-2]\ * #,##0.00_-;\-[$€-2]\ * #,##0.00_-;_-[$€-2]\ * &quot;-&quot;??_-"/>
    <numFmt numFmtId="169" formatCode="_-* #,##0.00_-;\-* #,##0.00_-;_-* &quot;-&quot;??_-;_-@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indexed="9"/>
      <name val="Arial Narrow"/>
      <family val="2"/>
    </font>
    <font>
      <b/>
      <sz val="18"/>
      <name val="Arial Narrow"/>
      <family val="2"/>
    </font>
    <font>
      <b/>
      <sz val="18"/>
      <color indexed="10"/>
      <name val="Arial Narrow"/>
      <family val="2"/>
    </font>
    <font>
      <sz val="18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3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3" borderId="28" applyNumberFormat="0" applyFont="0" applyAlignment="0" applyProtection="0"/>
    <xf numFmtId="0" fontId="2" fillId="3" borderId="28" applyNumberFormat="0" applyFont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9" fillId="0" borderId="0" xfId="0" applyNumberFormat="1" applyFont="1"/>
    <xf numFmtId="0" fontId="10" fillId="0" borderId="0" xfId="0" applyFont="1"/>
    <xf numFmtId="0" fontId="4" fillId="0" borderId="0" xfId="0" applyFont="1" applyFill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0" borderId="0" xfId="0" applyFont="1" applyFill="1" applyBorder="1"/>
    <xf numFmtId="165" fontId="3" fillId="0" borderId="8" xfId="0" applyNumberFormat="1" applyFont="1" applyBorder="1"/>
    <xf numFmtId="164" fontId="3" fillId="0" borderId="9" xfId="1" applyNumberFormat="1" applyFont="1" applyBorder="1"/>
    <xf numFmtId="164" fontId="3" fillId="0" borderId="10" xfId="0" applyNumberFormat="1" applyFont="1" applyBorder="1"/>
    <xf numFmtId="17" fontId="4" fillId="0" borderId="0" xfId="0" applyNumberFormat="1" applyFont="1" applyFill="1" applyBorder="1"/>
    <xf numFmtId="0" fontId="3" fillId="0" borderId="0" xfId="0" applyFont="1" applyBorder="1"/>
    <xf numFmtId="164" fontId="3" fillId="0" borderId="12" xfId="1" applyNumberFormat="1" applyFont="1" applyBorder="1"/>
    <xf numFmtId="164" fontId="3" fillId="0" borderId="13" xfId="0" applyNumberFormat="1" applyFont="1" applyBorder="1"/>
    <xf numFmtId="165" fontId="4" fillId="0" borderId="0" xfId="0" applyNumberFormat="1" applyFont="1" applyFill="1" applyBorder="1"/>
    <xf numFmtId="0" fontId="3" fillId="0" borderId="15" xfId="0" applyFont="1" applyBorder="1"/>
    <xf numFmtId="164" fontId="3" fillId="0" borderId="16" xfId="1" applyNumberFormat="1" applyFont="1" applyBorder="1"/>
    <xf numFmtId="164" fontId="3" fillId="0" borderId="17" xfId="0" applyNumberFormat="1" applyFont="1" applyBorder="1"/>
    <xf numFmtId="0" fontId="3" fillId="0" borderId="8" xfId="0" applyFont="1" applyBorder="1"/>
    <xf numFmtId="17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/>
    <xf numFmtId="0" fontId="8" fillId="2" borderId="18" xfId="0" applyFont="1" applyFill="1" applyBorder="1" applyAlignment="1">
      <alignment horizontal="center" vertical="center" wrapText="1"/>
    </xf>
    <xf numFmtId="0" fontId="3" fillId="0" borderId="20" xfId="0" applyFont="1" applyBorder="1"/>
    <xf numFmtId="164" fontId="3" fillId="0" borderId="21" xfId="0" applyNumberFormat="1" applyFont="1" applyBorder="1" applyAlignment="1">
      <alignment horizontal="center"/>
    </xf>
    <xf numFmtId="0" fontId="3" fillId="0" borderId="23" xfId="0" applyFont="1" applyBorder="1"/>
    <xf numFmtId="164" fontId="3" fillId="0" borderId="24" xfId="0" applyNumberFormat="1" applyFont="1" applyBorder="1" applyAlignment="1">
      <alignment horizontal="center"/>
    </xf>
    <xf numFmtId="0" fontId="3" fillId="0" borderId="26" xfId="0" applyFont="1" applyBorder="1"/>
    <xf numFmtId="164" fontId="3" fillId="0" borderId="27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textRotation="90" wrapText="1"/>
    </xf>
    <xf numFmtId="164" fontId="3" fillId="0" borderId="0" xfId="0" applyNumberFormat="1" applyFont="1" applyBorder="1" applyAlignment="1">
      <alignment horizontal="center"/>
    </xf>
    <xf numFmtId="164" fontId="4" fillId="0" borderId="0" xfId="1" applyNumberFormat="1" applyFont="1" applyBorder="1"/>
    <xf numFmtId="0" fontId="8" fillId="0" borderId="19" xfId="0" applyFont="1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center" vertical="center" textRotation="90" wrapText="1"/>
    </xf>
    <xf numFmtId="0" fontId="8" fillId="0" borderId="25" xfId="0" applyFont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11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23">
    <cellStyle name="Euro" xfId="2"/>
    <cellStyle name="Euro 2" xfId="3"/>
    <cellStyle name="Euro 2 2" xfId="4"/>
    <cellStyle name="Euro 3" xfId="5"/>
    <cellStyle name="Euro 4" xfId="6"/>
    <cellStyle name="Millares" xfId="1" builtinId="3"/>
    <cellStyle name="Millares 2" xfId="7"/>
    <cellStyle name="Millares 2 2" xfId="8"/>
    <cellStyle name="Millares 3" xfId="9"/>
    <cellStyle name="Normal" xfId="0" builtinId="0"/>
    <cellStyle name="Normal 2" xfId="10"/>
    <cellStyle name="Normal 2 2" xfId="11"/>
    <cellStyle name="Normal 3" xfId="12"/>
    <cellStyle name="Normal 3 2" xfId="13"/>
    <cellStyle name="Normal 3 3" xfId="14"/>
    <cellStyle name="Normal 3 4" xfId="15"/>
    <cellStyle name="Normal 4" xfId="16"/>
    <cellStyle name="Normal 5" xfId="17"/>
    <cellStyle name="Normal 6" xfId="18"/>
    <cellStyle name="Normal 7" xfId="19"/>
    <cellStyle name="Notas 2" xfId="20"/>
    <cellStyle name="Notas 3" xfId="21"/>
    <cellStyle name="Porcentaje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(MMUF)</a:t>
            </a:r>
          </a:p>
        </c:rich>
      </c:tx>
      <c:layout>
        <c:manualLayout>
          <c:xMode val="edge"/>
          <c:yMode val="edge"/>
          <c:x val="0.26797431366830776"/>
          <c:y val="3.0516431924882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29230981989938"/>
          <c:y val="0.16431962551263918"/>
          <c:w val="0.79303000968054216"/>
          <c:h val="0.59624549828871931"/>
        </c:manualLayout>
      </c:layout>
      <c:lineChart>
        <c:grouping val="standard"/>
        <c:varyColors val="0"/>
        <c:ser>
          <c:idx val="0"/>
          <c:order val="0"/>
          <c:tx>
            <c:strRef>
              <c:f>'Abr-12'!$J$10</c:f>
              <c:strCache>
                <c:ptCount val="1"/>
                <c:pt idx="0">
                  <c:v>Físico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'Abr-12'!$M$11:$N$34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'Abr-12'!$J$11:$J$26</c:f>
              <c:numCache>
                <c:formatCode>_-* #,##0\ _p_t_a_-;\-* #,##0\ _p_t_a_-;_-* "-"??\ _p_t_a_-;_-@_-</c:formatCode>
                <c:ptCount val="16"/>
                <c:pt idx="0">
                  <c:v>446.19453276830001</c:v>
                </c:pt>
                <c:pt idx="1">
                  <c:v>445.09268070789994</c:v>
                </c:pt>
                <c:pt idx="2">
                  <c:v>441.85926489939902</c:v>
                </c:pt>
                <c:pt idx="3">
                  <c:v>441.59292991169934</c:v>
                </c:pt>
                <c:pt idx="4">
                  <c:v>438.68233873039998</c:v>
                </c:pt>
                <c:pt idx="5">
                  <c:v>435.68221474259997</c:v>
                </c:pt>
                <c:pt idx="6">
                  <c:v>431.85694272939975</c:v>
                </c:pt>
                <c:pt idx="7">
                  <c:v>426.96651338039965</c:v>
                </c:pt>
                <c:pt idx="8">
                  <c:v>424.64770785370058</c:v>
                </c:pt>
                <c:pt idx="9">
                  <c:v>421.27773253540136</c:v>
                </c:pt>
                <c:pt idx="10">
                  <c:v>417.97368263809938</c:v>
                </c:pt>
                <c:pt idx="11">
                  <c:v>417.02467531480011</c:v>
                </c:pt>
                <c:pt idx="12">
                  <c:v>410.72883380460013</c:v>
                </c:pt>
                <c:pt idx="13">
                  <c:v>408.44690482469906</c:v>
                </c:pt>
                <c:pt idx="14">
                  <c:v>406.62909234430111</c:v>
                </c:pt>
                <c:pt idx="15">
                  <c:v>404.05930084899859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'Abr-12'!$K$10</c:f>
              <c:strCache>
                <c:ptCount val="1"/>
                <c:pt idx="0">
                  <c:v>Desmaterializado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'Abr-12'!$M$11:$N$34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'Abr-12'!$K$11:$K$26</c:f>
              <c:numCache>
                <c:formatCode>_-* #,##0\ _p_t_a_-;\-* #,##0\ _p_t_a_-;_-* "-"??\ _p_t_a_-;_-@_-</c:formatCode>
                <c:ptCount val="16"/>
                <c:pt idx="0">
                  <c:v>5343.9929839892393</c:v>
                </c:pt>
                <c:pt idx="1">
                  <c:v>5223.6134465907289</c:v>
                </c:pt>
                <c:pt idx="2">
                  <c:v>5372.9940387755305</c:v>
                </c:pt>
                <c:pt idx="3">
                  <c:v>5481.3703166580881</c:v>
                </c:pt>
                <c:pt idx="4">
                  <c:v>5574.51874560341</c:v>
                </c:pt>
                <c:pt idx="5">
                  <c:v>5590.3222106272378</c:v>
                </c:pt>
                <c:pt idx="6">
                  <c:v>5588.2440996100277</c:v>
                </c:pt>
                <c:pt idx="7">
                  <c:v>5592.9448434497262</c:v>
                </c:pt>
                <c:pt idx="8">
                  <c:v>5550.8013672950456</c:v>
                </c:pt>
                <c:pt idx="9">
                  <c:v>5704.8697478313443</c:v>
                </c:pt>
                <c:pt idx="10">
                  <c:v>5713.9047742369221</c:v>
                </c:pt>
                <c:pt idx="11">
                  <c:v>5685.65728326914</c:v>
                </c:pt>
                <c:pt idx="12">
                  <c:v>5833.4622827450103</c:v>
                </c:pt>
                <c:pt idx="13">
                  <c:v>5962.6074718409163</c:v>
                </c:pt>
                <c:pt idx="14">
                  <c:v>6009.4439511112732</c:v>
                </c:pt>
                <c:pt idx="15">
                  <c:v>6023.4954471950587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'Abr-12'!$L$10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'Abr-12'!$M$11:$N$34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'Abr-12'!$L$11:$L$26</c:f>
              <c:numCache>
                <c:formatCode>_-* #,##0\ _p_t_a_-;\-* #,##0\ _p_t_a_-;_-* "-"??\ _p_t_a_-;_-@_-</c:formatCode>
                <c:ptCount val="16"/>
                <c:pt idx="0">
                  <c:v>5790.187516757539</c:v>
                </c:pt>
                <c:pt idx="1">
                  <c:v>5668.7061272986284</c:v>
                </c:pt>
                <c:pt idx="2">
                  <c:v>5814.8533036749295</c:v>
                </c:pt>
                <c:pt idx="3">
                  <c:v>5922.9632465697878</c:v>
                </c:pt>
                <c:pt idx="4">
                  <c:v>6013.2010843338103</c:v>
                </c:pt>
                <c:pt idx="5">
                  <c:v>6026.0044253698379</c:v>
                </c:pt>
                <c:pt idx="6">
                  <c:v>6020.1010423394273</c:v>
                </c:pt>
                <c:pt idx="7">
                  <c:v>6019.9113568301254</c:v>
                </c:pt>
                <c:pt idx="8">
                  <c:v>5975.4490751487465</c:v>
                </c:pt>
                <c:pt idx="9">
                  <c:v>6126.1474803667461</c:v>
                </c:pt>
                <c:pt idx="10">
                  <c:v>6131.8784568750216</c:v>
                </c:pt>
                <c:pt idx="11">
                  <c:v>6102.6819585839403</c:v>
                </c:pt>
                <c:pt idx="12">
                  <c:v>6244.1911165496103</c:v>
                </c:pt>
                <c:pt idx="13">
                  <c:v>6371.0543766656156</c:v>
                </c:pt>
                <c:pt idx="14">
                  <c:v>6416.0730434555744</c:v>
                </c:pt>
                <c:pt idx="15">
                  <c:v>6427.5547480440573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82880"/>
        <c:axId val="123885056"/>
      </c:lineChart>
      <c:catAx>
        <c:axId val="123882880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38850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388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38828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769131799701507"/>
          <c:y val="0.92488484714058627"/>
          <c:w val="0.62091640505721091"/>
          <c:h val="5.63382746170812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Físicos DCV por Tipo de Instrumento (%)</a:t>
            </a:r>
          </a:p>
        </c:rich>
      </c:tx>
      <c:layout>
        <c:manualLayout>
          <c:xMode val="edge"/>
          <c:yMode val="edge"/>
          <c:x val="0.18074342058594026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1091251757856"/>
          <c:y val="0.18032807506046347"/>
          <c:w val="0.85979800645818472"/>
          <c:h val="0.578454994025123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'Abr-12'!$J$73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'Abr-12'!$N$74:$O$97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'Abr-12'!$J$74:$J$89</c:f>
              <c:numCache>
                <c:formatCode>_-* #,##0\ _p_t_a_-;\-* #,##0\ _p_t_a_-;_-* "-"??\ _p_t_a_-;_-@_-</c:formatCode>
                <c:ptCount val="16"/>
                <c:pt idx="0">
                  <c:v>3.3839588949000001</c:v>
                </c:pt>
                <c:pt idx="1">
                  <c:v>3.1448777308000002</c:v>
                </c:pt>
                <c:pt idx="2">
                  <c:v>2.4202579528000001</c:v>
                </c:pt>
                <c:pt idx="3">
                  <c:v>2.8813549226000004</c:v>
                </c:pt>
                <c:pt idx="4">
                  <c:v>3.1726595861</c:v>
                </c:pt>
                <c:pt idx="5">
                  <c:v>3.4221682757000003</c:v>
                </c:pt>
                <c:pt idx="6">
                  <c:v>4.9818662573000001</c:v>
                </c:pt>
                <c:pt idx="7">
                  <c:v>3.5978099906000001</c:v>
                </c:pt>
                <c:pt idx="8">
                  <c:v>3.6737698363</c:v>
                </c:pt>
                <c:pt idx="9">
                  <c:v>3.4117426751000002</c:v>
                </c:pt>
                <c:pt idx="10">
                  <c:v>3.5759282121</c:v>
                </c:pt>
                <c:pt idx="11">
                  <c:v>7.5828372830999999</c:v>
                </c:pt>
                <c:pt idx="12">
                  <c:v>5.2181698319000001</c:v>
                </c:pt>
                <c:pt idx="13">
                  <c:v>5.2144514308999996</c:v>
                </c:pt>
                <c:pt idx="14">
                  <c:v>5.4793812868999998</c:v>
                </c:pt>
                <c:pt idx="15">
                  <c:v>5.4447225150999898</c:v>
                </c:pt>
              </c:numCache>
            </c:numRef>
          </c:val>
        </c:ser>
        <c:ser>
          <c:idx val="1"/>
          <c:order val="1"/>
          <c:tx>
            <c:strRef>
              <c:f>'Abr-12'!$K$73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'Abr-12'!$N$74:$O$97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'Abr-12'!$K$74:$K$89</c:f>
              <c:numCache>
                <c:formatCode>_-* #,##0\ _p_t_a_-;\-* #,##0\ _p_t_a_-;_-* "-"??\ _p_t_a_-;_-@_-</c:formatCode>
                <c:ptCount val="16"/>
                <c:pt idx="0">
                  <c:v>442.81057387339996</c:v>
                </c:pt>
                <c:pt idx="1">
                  <c:v>441.94780297709997</c:v>
                </c:pt>
                <c:pt idx="2">
                  <c:v>439.43900694659908</c:v>
                </c:pt>
                <c:pt idx="3">
                  <c:v>438.7115749890994</c:v>
                </c:pt>
                <c:pt idx="4">
                  <c:v>435.50967914429998</c:v>
                </c:pt>
                <c:pt idx="5">
                  <c:v>432.26004646690001</c:v>
                </c:pt>
                <c:pt idx="6">
                  <c:v>426.87507647209975</c:v>
                </c:pt>
                <c:pt idx="7">
                  <c:v>423.36870338979963</c:v>
                </c:pt>
                <c:pt idx="8">
                  <c:v>420.97393801740054</c:v>
                </c:pt>
                <c:pt idx="9">
                  <c:v>417.86598986030134</c:v>
                </c:pt>
                <c:pt idx="10">
                  <c:v>414.39775442599932</c:v>
                </c:pt>
                <c:pt idx="11">
                  <c:v>409.44183803170006</c:v>
                </c:pt>
                <c:pt idx="12">
                  <c:v>405.51066397270012</c:v>
                </c:pt>
                <c:pt idx="13">
                  <c:v>403.23245339379906</c:v>
                </c:pt>
                <c:pt idx="14">
                  <c:v>401.14971105740113</c:v>
                </c:pt>
                <c:pt idx="15">
                  <c:v>398.61457833389858</c:v>
                </c:pt>
              </c:numCache>
            </c:numRef>
          </c:val>
        </c:ser>
        <c:ser>
          <c:idx val="2"/>
          <c:order val="2"/>
          <c:tx>
            <c:strRef>
              <c:f>'Abr-12'!$L$73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'Abr-12'!$N$74:$O$97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'Abr-12'!$L$74:$L$87</c:f>
              <c:numCache>
                <c:formatCode>_-* #,##0\ _p_t_a_-;\-* #,##0\ _p_t_a_-;_-* "-"??\ _p_t_a_-;_-@_-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665856"/>
        <c:axId val="126667392"/>
      </c:barChart>
      <c:catAx>
        <c:axId val="12666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667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66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665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527062495566428"/>
          <c:y val="0.92505953149298958"/>
          <c:w val="0.28547315031566994"/>
          <c:h val="5.6206088992974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Desmaterializados DCV por Tipo de Instrumento (MMUF)</a:t>
            </a:r>
          </a:p>
        </c:rich>
      </c:tx>
      <c:layout>
        <c:manualLayout>
          <c:xMode val="edge"/>
          <c:yMode val="edge"/>
          <c:x val="0.14285714285714285"/>
          <c:y val="3.0373831775700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95372233400401"/>
          <c:y val="0.17056074766355139"/>
          <c:w val="0.81086519114688127"/>
          <c:h val="0.59112149532710279"/>
        </c:manualLayout>
      </c:layout>
      <c:lineChart>
        <c:grouping val="standard"/>
        <c:varyColors val="0"/>
        <c:ser>
          <c:idx val="0"/>
          <c:order val="0"/>
          <c:tx>
            <c:strRef>
              <c:f>'Abr-12'!$J$103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'Abr-12'!$N$104:$O$127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'Abr-12'!$J$104:$J$119</c:f>
              <c:numCache>
                <c:formatCode>_-* #,##0\ _p_t_a_-;\-* #,##0\ _p_t_a_-;_-* "-"??\ _p_t_a_-;_-@_-</c:formatCode>
                <c:ptCount val="16"/>
                <c:pt idx="0">
                  <c:v>1449.8275947801899</c:v>
                </c:pt>
                <c:pt idx="1">
                  <c:v>1417.7136417767001</c:v>
                </c:pt>
                <c:pt idx="2">
                  <c:v>1420.8624013533101</c:v>
                </c:pt>
                <c:pt idx="3">
                  <c:v>1445.4680614893</c:v>
                </c:pt>
                <c:pt idx="4">
                  <c:v>1455.7843851182001</c:v>
                </c:pt>
                <c:pt idx="5">
                  <c:v>1474.5078807118</c:v>
                </c:pt>
                <c:pt idx="6">
                  <c:v>1523.342241733</c:v>
                </c:pt>
                <c:pt idx="7">
                  <c:v>1569.2957238619001</c:v>
                </c:pt>
                <c:pt idx="8">
                  <c:v>1583.4573788329001</c:v>
                </c:pt>
                <c:pt idx="9">
                  <c:v>1603.1005594037999</c:v>
                </c:pt>
                <c:pt idx="10">
                  <c:v>1625.0466903124</c:v>
                </c:pt>
                <c:pt idx="11">
                  <c:v>1504.6303883850001</c:v>
                </c:pt>
                <c:pt idx="12">
                  <c:v>1641.9793196006001</c:v>
                </c:pt>
                <c:pt idx="13">
                  <c:v>1642.0871199418</c:v>
                </c:pt>
                <c:pt idx="14">
                  <c:v>1609.3888293008999</c:v>
                </c:pt>
                <c:pt idx="15">
                  <c:v>1649.6958226658001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'Abr-12'!$K$103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'Abr-12'!$N$104:$O$127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'Abr-12'!$K$104:$K$119</c:f>
              <c:numCache>
                <c:formatCode>_-* #,##0\ _p_t_a_-;\-* #,##0\ _p_t_a_-;_-* "-"??\ _p_t_a_-;_-@_-</c:formatCode>
                <c:ptCount val="16"/>
                <c:pt idx="0">
                  <c:v>1965.0344981855171</c:v>
                </c:pt>
                <c:pt idx="1">
                  <c:v>1987.9017743024833</c:v>
                </c:pt>
                <c:pt idx="2">
                  <c:v>2046.8396678733063</c:v>
                </c:pt>
                <c:pt idx="3">
                  <c:v>2084.0154167800943</c:v>
                </c:pt>
                <c:pt idx="4">
                  <c:v>2138.6881367597516</c:v>
                </c:pt>
                <c:pt idx="5">
                  <c:v>2180.7092819150344</c:v>
                </c:pt>
                <c:pt idx="6">
                  <c:v>2224.5728152027068</c:v>
                </c:pt>
                <c:pt idx="7">
                  <c:v>2251.8547387899066</c:v>
                </c:pt>
                <c:pt idx="8">
                  <c:v>2296.0596622728558</c:v>
                </c:pt>
                <c:pt idx="9">
                  <c:v>2348.7785660408226</c:v>
                </c:pt>
                <c:pt idx="10">
                  <c:v>2387.6888892338643</c:v>
                </c:pt>
                <c:pt idx="11">
                  <c:v>2425.5174438930371</c:v>
                </c:pt>
                <c:pt idx="12">
                  <c:v>2441.3124251758386</c:v>
                </c:pt>
                <c:pt idx="13">
                  <c:v>2457.6850405338237</c:v>
                </c:pt>
                <c:pt idx="14">
                  <c:v>2489.3838634005519</c:v>
                </c:pt>
                <c:pt idx="15">
                  <c:v>2499.9522549856056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'Abr-12'!$L$103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'Abr-12'!$N$104:$O$127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'Abr-12'!$L$104:$L$119</c:f>
              <c:numCache>
                <c:formatCode>_-* #,##0\ _p_t_a_-;\-* #,##0\ _p_t_a_-;_-* "-"??\ _p_t_a_-;_-@_-</c:formatCode>
                <c:ptCount val="16"/>
                <c:pt idx="0">
                  <c:v>1929.1308910235332</c:v>
                </c:pt>
                <c:pt idx="1">
                  <c:v>1817.9980305115457</c:v>
                </c:pt>
                <c:pt idx="2">
                  <c:v>1905.2919695489143</c:v>
                </c:pt>
                <c:pt idx="3">
                  <c:v>1951.8868383886936</c:v>
                </c:pt>
                <c:pt idx="4">
                  <c:v>1980.0462237254583</c:v>
                </c:pt>
                <c:pt idx="5">
                  <c:v>1935.1050480004039</c:v>
                </c:pt>
                <c:pt idx="6">
                  <c:v>1840.3290426743199</c:v>
                </c:pt>
                <c:pt idx="7">
                  <c:v>1771.7943807979198</c:v>
                </c:pt>
                <c:pt idx="8">
                  <c:v>1671.2843261892901</c:v>
                </c:pt>
                <c:pt idx="9">
                  <c:v>1752.9906223867224</c:v>
                </c:pt>
                <c:pt idx="10">
                  <c:v>1701.1691946906581</c:v>
                </c:pt>
                <c:pt idx="11">
                  <c:v>1755.5094509911032</c:v>
                </c:pt>
                <c:pt idx="12">
                  <c:v>1750.1705379685711</c:v>
                </c:pt>
                <c:pt idx="13">
                  <c:v>1862.8353113652938</c:v>
                </c:pt>
                <c:pt idx="14">
                  <c:v>1910.6712584098216</c:v>
                </c:pt>
                <c:pt idx="15">
                  <c:v>1873.8473695436533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'Abr-12'!$M$103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'Abr-12'!$N$104:$O$127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'Abr-12'!$M$104:$M$119</c:f>
              <c:numCache>
                <c:formatCode>_-* #,##0\ _p_t_a_-;\-* #,##0\ _p_t_a_-;_-* "-"??\ _p_t_a_-;_-@_-</c:formatCode>
                <c:ptCount val="16"/>
                <c:pt idx="0">
                  <c:v>5343.9929839892402</c:v>
                </c:pt>
                <c:pt idx="1">
                  <c:v>5223.6134465907289</c:v>
                </c:pt>
                <c:pt idx="2">
                  <c:v>5372.9940387755305</c:v>
                </c:pt>
                <c:pt idx="3">
                  <c:v>5481.3703166580881</c:v>
                </c:pt>
                <c:pt idx="4">
                  <c:v>5574.51874560341</c:v>
                </c:pt>
                <c:pt idx="5">
                  <c:v>5590.3222106272387</c:v>
                </c:pt>
                <c:pt idx="6">
                  <c:v>5588.2440996100268</c:v>
                </c:pt>
                <c:pt idx="7">
                  <c:v>5592.9448434497262</c:v>
                </c:pt>
                <c:pt idx="8">
                  <c:v>5550.8013672950465</c:v>
                </c:pt>
                <c:pt idx="9">
                  <c:v>5704.8697478313443</c:v>
                </c:pt>
                <c:pt idx="10">
                  <c:v>5713.9047742369221</c:v>
                </c:pt>
                <c:pt idx="11">
                  <c:v>5685.65728326914</c:v>
                </c:pt>
                <c:pt idx="12">
                  <c:v>5833.4622827450094</c:v>
                </c:pt>
                <c:pt idx="13">
                  <c:v>5962.6074718409172</c:v>
                </c:pt>
                <c:pt idx="14">
                  <c:v>6009.4439511112732</c:v>
                </c:pt>
                <c:pt idx="15">
                  <c:v>6023.4954471950587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80160"/>
        <c:axId val="126782080"/>
      </c:lineChart>
      <c:catAx>
        <c:axId val="126780160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782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782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78016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20925553319922"/>
          <c:y val="0.92523364485981308"/>
          <c:w val="0.59557344064386308"/>
          <c:h val="5.6074766355140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Desmaterializados DCV por Tipo de Instrumento (%)</a:t>
            </a:r>
          </a:p>
        </c:rich>
      </c:tx>
      <c:layout>
        <c:manualLayout>
          <c:xMode val="edge"/>
          <c:yMode val="edge"/>
          <c:x val="0.12542973365442722"/>
          <c:y val="3.03030303030303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4297637285286"/>
          <c:y val="0.17482557279277022"/>
          <c:w val="0.85738975480185986"/>
          <c:h val="0.5850829169464710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'Abr-12'!$J$103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'Abr-12'!$N$104:$O$127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'Abr-12'!$J$104:$J$119</c:f>
              <c:numCache>
                <c:formatCode>_-* #,##0\ _p_t_a_-;\-* #,##0\ _p_t_a_-;_-* "-"??\ _p_t_a_-;_-@_-</c:formatCode>
                <c:ptCount val="16"/>
                <c:pt idx="0">
                  <c:v>1449.8275947801899</c:v>
                </c:pt>
                <c:pt idx="1">
                  <c:v>1417.7136417767001</c:v>
                </c:pt>
                <c:pt idx="2">
                  <c:v>1420.8624013533101</c:v>
                </c:pt>
                <c:pt idx="3">
                  <c:v>1445.4680614893</c:v>
                </c:pt>
                <c:pt idx="4">
                  <c:v>1455.7843851182001</c:v>
                </c:pt>
                <c:pt idx="5">
                  <c:v>1474.5078807118</c:v>
                </c:pt>
                <c:pt idx="6">
                  <c:v>1523.342241733</c:v>
                </c:pt>
                <c:pt idx="7">
                  <c:v>1569.2957238619001</c:v>
                </c:pt>
                <c:pt idx="8">
                  <c:v>1583.4573788329001</c:v>
                </c:pt>
                <c:pt idx="9">
                  <c:v>1603.1005594037999</c:v>
                </c:pt>
                <c:pt idx="10">
                  <c:v>1625.0466903124</c:v>
                </c:pt>
                <c:pt idx="11">
                  <c:v>1504.6303883850001</c:v>
                </c:pt>
                <c:pt idx="12">
                  <c:v>1641.9793196006001</c:v>
                </c:pt>
                <c:pt idx="13">
                  <c:v>1642.0871199418</c:v>
                </c:pt>
                <c:pt idx="14">
                  <c:v>1609.3888293008999</c:v>
                </c:pt>
                <c:pt idx="15">
                  <c:v>1649.6958226658001</c:v>
                </c:pt>
              </c:numCache>
            </c:numRef>
          </c:val>
        </c:ser>
        <c:ser>
          <c:idx val="1"/>
          <c:order val="1"/>
          <c:tx>
            <c:strRef>
              <c:f>'Abr-12'!$K$103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'Abr-12'!$N$104:$O$127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'Abr-12'!$K$104:$K$119</c:f>
              <c:numCache>
                <c:formatCode>_-* #,##0\ _p_t_a_-;\-* #,##0\ _p_t_a_-;_-* "-"??\ _p_t_a_-;_-@_-</c:formatCode>
                <c:ptCount val="16"/>
                <c:pt idx="0">
                  <c:v>1965.0344981855171</c:v>
                </c:pt>
                <c:pt idx="1">
                  <c:v>1987.9017743024833</c:v>
                </c:pt>
                <c:pt idx="2">
                  <c:v>2046.8396678733063</c:v>
                </c:pt>
                <c:pt idx="3">
                  <c:v>2084.0154167800943</c:v>
                </c:pt>
                <c:pt idx="4">
                  <c:v>2138.6881367597516</c:v>
                </c:pt>
                <c:pt idx="5">
                  <c:v>2180.7092819150344</c:v>
                </c:pt>
                <c:pt idx="6">
                  <c:v>2224.5728152027068</c:v>
                </c:pt>
                <c:pt idx="7">
                  <c:v>2251.8547387899066</c:v>
                </c:pt>
                <c:pt idx="8">
                  <c:v>2296.0596622728558</c:v>
                </c:pt>
                <c:pt idx="9">
                  <c:v>2348.7785660408226</c:v>
                </c:pt>
                <c:pt idx="10">
                  <c:v>2387.6888892338643</c:v>
                </c:pt>
                <c:pt idx="11">
                  <c:v>2425.5174438930371</c:v>
                </c:pt>
                <c:pt idx="12">
                  <c:v>2441.3124251758386</c:v>
                </c:pt>
                <c:pt idx="13">
                  <c:v>2457.6850405338237</c:v>
                </c:pt>
                <c:pt idx="14">
                  <c:v>2489.3838634005519</c:v>
                </c:pt>
                <c:pt idx="15">
                  <c:v>2499.9522549856056</c:v>
                </c:pt>
              </c:numCache>
            </c:numRef>
          </c:val>
        </c:ser>
        <c:ser>
          <c:idx val="2"/>
          <c:order val="2"/>
          <c:tx>
            <c:strRef>
              <c:f>'Abr-12'!$L$103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multiLvlStrRef>
              <c:f>'Abr-12'!$N$104:$O$127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'Abr-12'!$L$104:$L$119</c:f>
              <c:numCache>
                <c:formatCode>_-* #,##0\ _p_t_a_-;\-* #,##0\ _p_t_a_-;_-* "-"??\ _p_t_a_-;_-@_-</c:formatCode>
                <c:ptCount val="16"/>
                <c:pt idx="0">
                  <c:v>1929.1308910235332</c:v>
                </c:pt>
                <c:pt idx="1">
                  <c:v>1817.9980305115457</c:v>
                </c:pt>
                <c:pt idx="2">
                  <c:v>1905.2919695489143</c:v>
                </c:pt>
                <c:pt idx="3">
                  <c:v>1951.8868383886936</c:v>
                </c:pt>
                <c:pt idx="4">
                  <c:v>1980.0462237254583</c:v>
                </c:pt>
                <c:pt idx="5">
                  <c:v>1935.1050480004039</c:v>
                </c:pt>
                <c:pt idx="6">
                  <c:v>1840.3290426743199</c:v>
                </c:pt>
                <c:pt idx="7">
                  <c:v>1771.7943807979198</c:v>
                </c:pt>
                <c:pt idx="8">
                  <c:v>1671.2843261892901</c:v>
                </c:pt>
                <c:pt idx="9">
                  <c:v>1752.9906223867224</c:v>
                </c:pt>
                <c:pt idx="10">
                  <c:v>1701.1691946906581</c:v>
                </c:pt>
                <c:pt idx="11">
                  <c:v>1755.5094509911032</c:v>
                </c:pt>
                <c:pt idx="12">
                  <c:v>1750.1705379685711</c:v>
                </c:pt>
                <c:pt idx="13">
                  <c:v>1862.8353113652938</c:v>
                </c:pt>
                <c:pt idx="14">
                  <c:v>1910.6712584098216</c:v>
                </c:pt>
                <c:pt idx="15">
                  <c:v>1873.8473695436533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837120"/>
        <c:axId val="126838656"/>
      </c:barChart>
      <c:catAx>
        <c:axId val="12683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838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838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837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347151193729646"/>
          <c:y val="0.92541012792981292"/>
          <c:w val="0.29037854804231944"/>
          <c:h val="5.59443006687101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Físicos DCV por Tipo de Instrumento (MMUS$)</a:t>
            </a:r>
          </a:p>
        </c:rich>
      </c:tx>
      <c:layout>
        <c:manualLayout>
          <c:xMode val="edge"/>
          <c:yMode val="edge"/>
          <c:x val="0.13518886679920478"/>
          <c:y val="3.21839080459770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98608349900596"/>
          <c:y val="0.17011532443275063"/>
          <c:w val="0.80119284294234594"/>
          <c:h val="0.59540363551462716"/>
        </c:manualLayout>
      </c:layout>
      <c:lineChart>
        <c:grouping val="standard"/>
        <c:varyColors val="0"/>
        <c:ser>
          <c:idx val="0"/>
          <c:order val="0"/>
          <c:tx>
            <c:strRef>
              <c:f>'Abr-12'!$J$203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'Abr-12'!$N$204:$O$227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'Abr-12'!$J$204:$J$219</c:f>
              <c:numCache>
                <c:formatCode>_-* #,##0\ _p_t_a_-;\-* #,##0\ _p_t_a_-;_-* "-"??\ _p_t_a_-;_-@_-</c:formatCode>
                <c:ptCount val="16"/>
                <c:pt idx="0">
                  <c:v>150.11632797404934</c:v>
                </c:pt>
                <c:pt idx="1">
                  <c:v>142.46254427946607</c:v>
                </c:pt>
                <c:pt idx="2">
                  <c:v>108.9245304563178</c:v>
                </c:pt>
                <c:pt idx="3">
                  <c:v>135.97053070002835</c:v>
                </c:pt>
                <c:pt idx="4">
                  <c:v>148.76528701074372</c:v>
                </c:pt>
                <c:pt idx="5">
                  <c:v>160.01471134585643</c:v>
                </c:pt>
                <c:pt idx="6">
                  <c:v>239.03754744802754</c:v>
                </c:pt>
                <c:pt idx="7">
                  <c:v>170.69413709456148</c:v>
                </c:pt>
                <c:pt idx="8">
                  <c:v>154.99378361281555</c:v>
                </c:pt>
                <c:pt idx="9">
                  <c:v>153.81323676917111</c:v>
                </c:pt>
                <c:pt idx="10">
                  <c:v>153.53350798173165</c:v>
                </c:pt>
                <c:pt idx="11">
                  <c:v>325.60092810968774</c:v>
                </c:pt>
                <c:pt idx="12">
                  <c:v>239.2442519372986</c:v>
                </c:pt>
                <c:pt idx="13">
                  <c:v>245.9342966332253</c:v>
                </c:pt>
                <c:pt idx="14">
                  <c:v>253.30234084640983</c:v>
                </c:pt>
                <c:pt idx="15">
                  <c:v>253.68216167292687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'Abr-12'!$K$203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'Abr-12'!$N$204:$O$227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'Abr-12'!$K$204:$K$219</c:f>
              <c:numCache>
                <c:formatCode>_-* #,##0\ _p_t_a_-;\-* #,##0\ _p_t_a_-;_-* "-"??\ _p_t_a_-;_-@_-</c:formatCode>
                <c:ptCount val="16"/>
                <c:pt idx="0">
                  <c:v>19643.588885827961</c:v>
                </c:pt>
                <c:pt idx="1">
                  <c:v>20020.176884530803</c:v>
                </c:pt>
                <c:pt idx="2">
                  <c:v>19777.10162690427</c:v>
                </c:pt>
                <c:pt idx="3">
                  <c:v>20702.706635559523</c:v>
                </c:pt>
                <c:pt idx="4">
                  <c:v>20420.94988624367</c:v>
                </c:pt>
                <c:pt idx="5">
                  <c:v>20211.737410136346</c:v>
                </c:pt>
                <c:pt idx="6">
                  <c:v>20482.117759998167</c:v>
                </c:pt>
                <c:pt idx="7">
                  <c:v>20086.262389280164</c:v>
                </c:pt>
                <c:pt idx="8">
                  <c:v>17760.59643448377</c:v>
                </c:pt>
                <c:pt idx="9">
                  <c:v>18838.853500076086</c:v>
                </c:pt>
                <c:pt idx="10">
                  <c:v>17792.286970831563</c:v>
                </c:pt>
                <c:pt idx="11">
                  <c:v>17581.102889703121</c:v>
                </c:pt>
                <c:pt idx="12">
                  <c:v>18591.977375221064</c:v>
                </c:pt>
                <c:pt idx="13">
                  <c:v>19018.048421629952</c:v>
                </c:pt>
                <c:pt idx="14">
                  <c:v>18544.458857724148</c:v>
                </c:pt>
                <c:pt idx="15">
                  <c:v>18572.371250443528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'Abr-12'!$L$203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'Abr-12'!$N$204:$O$227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'Abr-12'!$L$204:$L$219</c:f>
              <c:numCache>
                <c:formatCode>_-* #,##0\ _p_t_a_-;\-* #,##0\ _p_t_a_-;_-* "-"??\ _p_t_a_-;_-@_-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'Abr-12'!$M$203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'Abr-12'!$N$204:$O$227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'Abr-12'!$M$204:$M$219</c:f>
              <c:numCache>
                <c:formatCode>_-* #,##0\ _p_t_a_-;\-* #,##0\ _p_t_a_-;_-* "-"??\ _p_t_a_-;_-@_-</c:formatCode>
                <c:ptCount val="16"/>
                <c:pt idx="0">
                  <c:v>19793.705213802012</c:v>
                </c:pt>
                <c:pt idx="1">
                  <c:v>20162.639428810271</c:v>
                </c:pt>
                <c:pt idx="2">
                  <c:v>19886.026157360589</c:v>
                </c:pt>
                <c:pt idx="3">
                  <c:v>20838.677166259553</c:v>
                </c:pt>
                <c:pt idx="4">
                  <c:v>20569.715173254415</c:v>
                </c:pt>
                <c:pt idx="5">
                  <c:v>20371.752121482201</c:v>
                </c:pt>
                <c:pt idx="6">
                  <c:v>20721.155307446195</c:v>
                </c:pt>
                <c:pt idx="7">
                  <c:v>20256.956526374724</c:v>
                </c:pt>
                <c:pt idx="8">
                  <c:v>17915.590218096586</c:v>
                </c:pt>
                <c:pt idx="9">
                  <c:v>18992.666736845258</c:v>
                </c:pt>
                <c:pt idx="10">
                  <c:v>17945.820478813293</c:v>
                </c:pt>
                <c:pt idx="11">
                  <c:v>17906.70381781281</c:v>
                </c:pt>
                <c:pt idx="12">
                  <c:v>18831.221627158364</c:v>
                </c:pt>
                <c:pt idx="13">
                  <c:v>19263.982718263178</c:v>
                </c:pt>
                <c:pt idx="14">
                  <c:v>18797.761198570559</c:v>
                </c:pt>
                <c:pt idx="15">
                  <c:v>18826.053412116456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85888"/>
        <c:axId val="126887808"/>
      </c:lineChart>
      <c:catAx>
        <c:axId val="126885888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887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88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8858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381709741550694"/>
          <c:y val="0.92643895375147067"/>
          <c:w val="0.58846918489065603"/>
          <c:h val="5.51726551422451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Físicos DCV por Tipo de Instrumento (%)</a:t>
            </a:r>
          </a:p>
        </c:rich>
      </c:tx>
      <c:layout>
        <c:manualLayout>
          <c:xMode val="edge"/>
          <c:yMode val="edge"/>
          <c:x val="0.16007213127136086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9507933259973"/>
          <c:y val="0.17647058823529413"/>
          <c:w val="0.85072017156602298"/>
          <c:h val="0.5811764705882352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'Abr-12'!$J$203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'Abr-12'!$N$204:$O$227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'Abr-12'!$J$204:$J$219</c:f>
              <c:numCache>
                <c:formatCode>_-* #,##0\ _p_t_a_-;\-* #,##0\ _p_t_a_-;_-* "-"??\ _p_t_a_-;_-@_-</c:formatCode>
                <c:ptCount val="16"/>
                <c:pt idx="0">
                  <c:v>150.11632797404934</c:v>
                </c:pt>
                <c:pt idx="1">
                  <c:v>142.46254427946607</c:v>
                </c:pt>
                <c:pt idx="2">
                  <c:v>108.9245304563178</c:v>
                </c:pt>
                <c:pt idx="3">
                  <c:v>135.97053070002835</c:v>
                </c:pt>
                <c:pt idx="4">
                  <c:v>148.76528701074372</c:v>
                </c:pt>
                <c:pt idx="5">
                  <c:v>160.01471134585643</c:v>
                </c:pt>
                <c:pt idx="6">
                  <c:v>239.03754744802754</c:v>
                </c:pt>
                <c:pt idx="7">
                  <c:v>170.69413709456148</c:v>
                </c:pt>
                <c:pt idx="8">
                  <c:v>154.99378361281555</c:v>
                </c:pt>
                <c:pt idx="9">
                  <c:v>153.81323676917111</c:v>
                </c:pt>
                <c:pt idx="10">
                  <c:v>153.53350798173165</c:v>
                </c:pt>
                <c:pt idx="11">
                  <c:v>325.60092810968774</c:v>
                </c:pt>
                <c:pt idx="12">
                  <c:v>239.2442519372986</c:v>
                </c:pt>
                <c:pt idx="13">
                  <c:v>245.9342966332253</c:v>
                </c:pt>
                <c:pt idx="14">
                  <c:v>253.30234084640983</c:v>
                </c:pt>
                <c:pt idx="15">
                  <c:v>253.68216167292687</c:v>
                </c:pt>
              </c:numCache>
            </c:numRef>
          </c:val>
        </c:ser>
        <c:ser>
          <c:idx val="1"/>
          <c:order val="1"/>
          <c:tx>
            <c:strRef>
              <c:f>'Abr-12'!$K$203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'Abr-12'!$N$204:$O$227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'Abr-12'!$K$204:$K$219</c:f>
              <c:numCache>
                <c:formatCode>_-* #,##0\ _p_t_a_-;\-* #,##0\ _p_t_a_-;_-* "-"??\ _p_t_a_-;_-@_-</c:formatCode>
                <c:ptCount val="16"/>
                <c:pt idx="0">
                  <c:v>19643.588885827961</c:v>
                </c:pt>
                <c:pt idx="1">
                  <c:v>20020.176884530803</c:v>
                </c:pt>
                <c:pt idx="2">
                  <c:v>19777.10162690427</c:v>
                </c:pt>
                <c:pt idx="3">
                  <c:v>20702.706635559523</c:v>
                </c:pt>
                <c:pt idx="4">
                  <c:v>20420.94988624367</c:v>
                </c:pt>
                <c:pt idx="5">
                  <c:v>20211.737410136346</c:v>
                </c:pt>
                <c:pt idx="6">
                  <c:v>20482.117759998167</c:v>
                </c:pt>
                <c:pt idx="7">
                  <c:v>20086.262389280164</c:v>
                </c:pt>
                <c:pt idx="8">
                  <c:v>17760.59643448377</c:v>
                </c:pt>
                <c:pt idx="9">
                  <c:v>18838.853500076086</c:v>
                </c:pt>
                <c:pt idx="10">
                  <c:v>17792.286970831563</c:v>
                </c:pt>
                <c:pt idx="11">
                  <c:v>17581.102889703121</c:v>
                </c:pt>
                <c:pt idx="12">
                  <c:v>18591.977375221064</c:v>
                </c:pt>
                <c:pt idx="13">
                  <c:v>19018.048421629952</c:v>
                </c:pt>
                <c:pt idx="14">
                  <c:v>18544.458857724148</c:v>
                </c:pt>
                <c:pt idx="15">
                  <c:v>18572.371250443528</c:v>
                </c:pt>
              </c:numCache>
            </c:numRef>
          </c:val>
        </c:ser>
        <c:ser>
          <c:idx val="2"/>
          <c:order val="2"/>
          <c:tx>
            <c:strRef>
              <c:f>'Abr-12'!$L$203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'Abr-12'!$N$204:$O$227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'Abr-12'!$L$204:$L$219</c:f>
              <c:numCache>
                <c:formatCode>_-* #,##0\ _p_t_a_-;\-* #,##0\ _p_t_a_-;_-* "-"??\ _p_t_a_-;_-@_-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934400"/>
        <c:axId val="126936192"/>
      </c:barChart>
      <c:catAx>
        <c:axId val="12693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936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93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934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208670858588718"/>
          <c:y val="0.92470588235294116"/>
          <c:w val="0.30395702335769176"/>
          <c:h val="5.64705882352941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Desmaterializados DCV por Tipo de Instrumento (MMUS$)</a:t>
            </a:r>
          </a:p>
        </c:rich>
      </c:tx>
      <c:layout>
        <c:manualLayout>
          <c:xMode val="edge"/>
          <c:yMode val="edge"/>
          <c:x val="0.1553398058252427"/>
          <c:y val="3.0732860520094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6990291262136"/>
          <c:y val="0.17021315892148464"/>
          <c:w val="0.79223300970873789"/>
          <c:h val="0.58865384127013443"/>
        </c:manualLayout>
      </c:layout>
      <c:lineChart>
        <c:grouping val="standard"/>
        <c:varyColors val="0"/>
        <c:ser>
          <c:idx val="0"/>
          <c:order val="0"/>
          <c:tx>
            <c:strRef>
              <c:f>'Abr-12'!$J$103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'Abr-12'!$N$234:$O$257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'Abr-12'!$J$234:$J$249</c:f>
              <c:numCache>
                <c:formatCode>_-* #,##0\ _p_t_a_-;\-* #,##0\ _p_t_a_-;_-* "-"??\ _p_t_a_-;_-@_-</c:formatCode>
                <c:ptCount val="16"/>
                <c:pt idx="0">
                  <c:v>64316.027907981341</c:v>
                </c:pt>
                <c:pt idx="1">
                  <c:v>64222.240021979618</c:v>
                </c:pt>
                <c:pt idx="2">
                  <c:v>63946.394528482204</c:v>
                </c:pt>
                <c:pt idx="3">
                  <c:v>68211.332761911821</c:v>
                </c:pt>
                <c:pt idx="4">
                  <c:v>68261.39899367129</c:v>
                </c:pt>
                <c:pt idx="5">
                  <c:v>68945.456184800656</c:v>
                </c:pt>
                <c:pt idx="6">
                  <c:v>73092.286019172621</c:v>
                </c:pt>
                <c:pt idx="7">
                  <c:v>74453.509254422897</c:v>
                </c:pt>
                <c:pt idx="8">
                  <c:v>66804.960917780569</c:v>
                </c:pt>
                <c:pt idx="9">
                  <c:v>72273.353939608001</c:v>
                </c:pt>
                <c:pt idx="10">
                  <c:v>69771.847811017593</c:v>
                </c:pt>
                <c:pt idx="11">
                  <c:v>64607.617522278197</c:v>
                </c:pt>
                <c:pt idx="12">
                  <c:v>75281.971777320316</c:v>
                </c:pt>
                <c:pt idx="13">
                  <c:v>77447.368377091712</c:v>
                </c:pt>
                <c:pt idx="14">
                  <c:v>74399.268174421712</c:v>
                </c:pt>
                <c:pt idx="15">
                  <c:v>76863.127778509399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'Abr-12'!$K$233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'Abr-12'!$N$234:$O$257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'Abr-12'!$K$234:$K$249</c:f>
              <c:numCache>
                <c:formatCode>_-* #,##0\ _p_t_a_-;\-* #,##0\ _p_t_a_-;_-* "-"??\ _p_t_a_-;_-@_-</c:formatCode>
                <c:ptCount val="16"/>
                <c:pt idx="0">
                  <c:v>87171.201652157091</c:v>
                </c:pt>
                <c:pt idx="1">
                  <c:v>90051.686833864704</c:v>
                </c:pt>
                <c:pt idx="2">
                  <c:v>92118.71382739718</c:v>
                </c:pt>
                <c:pt idx="3">
                  <c:v>98344.247695433194</c:v>
                </c:pt>
                <c:pt idx="4">
                  <c:v>100282.60071942963</c:v>
                </c:pt>
                <c:pt idx="5">
                  <c:v>101966.22087599934</c:v>
                </c:pt>
                <c:pt idx="6">
                  <c:v>106738.39930697034</c:v>
                </c:pt>
                <c:pt idx="7">
                  <c:v>106836.77084234795</c:v>
                </c:pt>
                <c:pt idx="8">
                  <c:v>96869.15357083155</c:v>
                </c:pt>
                <c:pt idx="9">
                  <c:v>105891.1143368109</c:v>
                </c:pt>
                <c:pt idx="10">
                  <c:v>102516.11033259408</c:v>
                </c:pt>
                <c:pt idx="11">
                  <c:v>104149.76629367235</c:v>
                </c:pt>
                <c:pt idx="12">
                  <c:v>111930.04132135706</c:v>
                </c:pt>
                <c:pt idx="13">
                  <c:v>115914.21452464521</c:v>
                </c:pt>
                <c:pt idx="14">
                  <c:v>115079.91994866027</c:v>
                </c:pt>
                <c:pt idx="15">
                  <c:v>116478.53317869401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'Abr-12'!$L$233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'Abr-12'!$N$234:$O$257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'Abr-12'!$L$234:$L$249</c:f>
              <c:numCache>
                <c:formatCode>_-* #,##0\ _p_t_a_-;\-* #,##0\ _p_t_a_-;_-* "-"??\ _p_t_a_-;_-@_-</c:formatCode>
                <c:ptCount val="16"/>
                <c:pt idx="0">
                  <c:v>85578.476138764265</c:v>
                </c:pt>
                <c:pt idx="1">
                  <c:v>82355.069764778775</c:v>
                </c:pt>
                <c:pt idx="2">
                  <c:v>85748.311631499091</c:v>
                </c:pt>
                <c:pt idx="3">
                  <c:v>92109.127966306682</c:v>
                </c:pt>
                <c:pt idx="4">
                  <c:v>92843.917468356041</c:v>
                </c:pt>
                <c:pt idx="5">
                  <c:v>90482.188698437603</c:v>
                </c:pt>
                <c:pt idx="6">
                  <c:v>88301.79658348771</c:v>
                </c:pt>
                <c:pt idx="7">
                  <c:v>84060.835266305236</c:v>
                </c:pt>
                <c:pt idx="8">
                  <c:v>70510.318487932615</c:v>
                </c:pt>
                <c:pt idx="9">
                  <c:v>79030.91977691502</c:v>
                </c:pt>
                <c:pt idx="10">
                  <c:v>73040.189466759388</c:v>
                </c:pt>
                <c:pt idx="11">
                  <c:v>75380.162491677926</c:v>
                </c:pt>
                <c:pt idx="12">
                  <c:v>80242.355961521054</c:v>
                </c:pt>
                <c:pt idx="13">
                  <c:v>87858.732239660734</c:v>
                </c:pt>
                <c:pt idx="14">
                  <c:v>88327.03493371552</c:v>
                </c:pt>
                <c:pt idx="15">
                  <c:v>87306.864589082179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'Abr-12'!$M$233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'Abr-12'!$N$234:$O$257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'Abr-12'!$M$234:$M$249</c:f>
              <c:numCache>
                <c:formatCode>_-* #,##0\ _p_t_a_-;\-* #,##0\ _p_t_a_-;_-* "-"??\ _p_t_a_-;_-@_-</c:formatCode>
                <c:ptCount val="16"/>
                <c:pt idx="0">
                  <c:v>237065.70569890269</c:v>
                </c:pt>
                <c:pt idx="1">
                  <c:v>236628.9966206231</c:v>
                </c:pt>
                <c:pt idx="2">
                  <c:v>241813.41998737847</c:v>
                </c:pt>
                <c:pt idx="3">
                  <c:v>258664.7084236517</c:v>
                </c:pt>
                <c:pt idx="4">
                  <c:v>261387.91718145693</c:v>
                </c:pt>
                <c:pt idx="5">
                  <c:v>261393.86575923761</c:v>
                </c:pt>
                <c:pt idx="6">
                  <c:v>268132.4819096307</c:v>
                </c:pt>
                <c:pt idx="7">
                  <c:v>265351.1153630761</c:v>
                </c:pt>
                <c:pt idx="8">
                  <c:v>234184.43297654472</c:v>
                </c:pt>
                <c:pt idx="9">
                  <c:v>257195.38805333394</c:v>
                </c:pt>
                <c:pt idx="10">
                  <c:v>245328.14761037106</c:v>
                </c:pt>
                <c:pt idx="11">
                  <c:v>244137.54630762845</c:v>
                </c:pt>
                <c:pt idx="12">
                  <c:v>267454.36906019843</c:v>
                </c:pt>
                <c:pt idx="13">
                  <c:v>281220.31514139764</c:v>
                </c:pt>
                <c:pt idx="14">
                  <c:v>277806.22305679752</c:v>
                </c:pt>
                <c:pt idx="15">
                  <c:v>280648.52554628561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19680"/>
        <c:axId val="133330048"/>
      </c:lineChart>
      <c:catAx>
        <c:axId val="133319680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3330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3330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33196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368932038834954"/>
          <c:y val="0.92435211556002306"/>
          <c:w val="0.574757281553398"/>
          <c:h val="5.67378368484081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Desmaterializados DCV por Tipo de Instrumento (%)</a:t>
            </a:r>
          </a:p>
        </c:rich>
      </c:tx>
      <c:layout>
        <c:manualLayout>
          <c:xMode val="edge"/>
          <c:yMode val="edge"/>
          <c:x val="0.12611012433392541"/>
          <c:y val="3.0516431924882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66252220248667"/>
          <c:y val="0.18309901128551223"/>
          <c:w val="0.85257548845470688"/>
          <c:h val="0.575118689294237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'Abr-12'!$J$233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'Abr-12'!$N$234:$O$257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'Abr-12'!$J$234:$J$249</c:f>
              <c:numCache>
                <c:formatCode>_-* #,##0\ _p_t_a_-;\-* #,##0\ _p_t_a_-;_-* "-"??\ _p_t_a_-;_-@_-</c:formatCode>
                <c:ptCount val="16"/>
                <c:pt idx="0">
                  <c:v>64316.027907981341</c:v>
                </c:pt>
                <c:pt idx="1">
                  <c:v>64222.240021979618</c:v>
                </c:pt>
                <c:pt idx="2">
                  <c:v>63946.394528482204</c:v>
                </c:pt>
                <c:pt idx="3">
                  <c:v>68211.332761911821</c:v>
                </c:pt>
                <c:pt idx="4">
                  <c:v>68261.39899367129</c:v>
                </c:pt>
                <c:pt idx="5">
                  <c:v>68945.456184800656</c:v>
                </c:pt>
                <c:pt idx="6">
                  <c:v>73092.286019172621</c:v>
                </c:pt>
                <c:pt idx="7">
                  <c:v>74453.509254422897</c:v>
                </c:pt>
                <c:pt idx="8">
                  <c:v>66804.960917780569</c:v>
                </c:pt>
                <c:pt idx="9">
                  <c:v>72273.353939608001</c:v>
                </c:pt>
                <c:pt idx="10">
                  <c:v>69771.847811017593</c:v>
                </c:pt>
                <c:pt idx="11">
                  <c:v>64607.617522278197</c:v>
                </c:pt>
                <c:pt idx="12">
                  <c:v>75281.971777320316</c:v>
                </c:pt>
                <c:pt idx="13">
                  <c:v>77447.368377091712</c:v>
                </c:pt>
                <c:pt idx="14">
                  <c:v>74399.268174421712</c:v>
                </c:pt>
                <c:pt idx="15">
                  <c:v>76863.127778509399</c:v>
                </c:pt>
              </c:numCache>
            </c:numRef>
          </c:val>
        </c:ser>
        <c:ser>
          <c:idx val="1"/>
          <c:order val="1"/>
          <c:tx>
            <c:strRef>
              <c:f>'Abr-12'!$K$233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'Abr-12'!$N$234:$O$257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'Abr-12'!$K$234:$K$249</c:f>
              <c:numCache>
                <c:formatCode>_-* #,##0\ _p_t_a_-;\-* #,##0\ _p_t_a_-;_-* "-"??\ _p_t_a_-;_-@_-</c:formatCode>
                <c:ptCount val="16"/>
                <c:pt idx="0">
                  <c:v>87171.201652157091</c:v>
                </c:pt>
                <c:pt idx="1">
                  <c:v>90051.686833864704</c:v>
                </c:pt>
                <c:pt idx="2">
                  <c:v>92118.71382739718</c:v>
                </c:pt>
                <c:pt idx="3">
                  <c:v>98344.247695433194</c:v>
                </c:pt>
                <c:pt idx="4">
                  <c:v>100282.60071942963</c:v>
                </c:pt>
                <c:pt idx="5">
                  <c:v>101966.22087599934</c:v>
                </c:pt>
                <c:pt idx="6">
                  <c:v>106738.39930697034</c:v>
                </c:pt>
                <c:pt idx="7">
                  <c:v>106836.77084234795</c:v>
                </c:pt>
                <c:pt idx="8">
                  <c:v>96869.15357083155</c:v>
                </c:pt>
                <c:pt idx="9">
                  <c:v>105891.1143368109</c:v>
                </c:pt>
                <c:pt idx="10">
                  <c:v>102516.11033259408</c:v>
                </c:pt>
                <c:pt idx="11">
                  <c:v>104149.76629367235</c:v>
                </c:pt>
                <c:pt idx="12">
                  <c:v>111930.04132135706</c:v>
                </c:pt>
                <c:pt idx="13">
                  <c:v>115914.21452464521</c:v>
                </c:pt>
                <c:pt idx="14">
                  <c:v>115079.91994866027</c:v>
                </c:pt>
                <c:pt idx="15">
                  <c:v>116478.53317869401</c:v>
                </c:pt>
              </c:numCache>
            </c:numRef>
          </c:val>
        </c:ser>
        <c:ser>
          <c:idx val="2"/>
          <c:order val="2"/>
          <c:tx>
            <c:strRef>
              <c:f>'Abr-12'!$L$103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multiLvlStrRef>
              <c:f>'Abr-12'!$N$234:$O$257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'Abr-12'!$L$234:$L$249</c:f>
              <c:numCache>
                <c:formatCode>_-* #,##0\ _p_t_a_-;\-* #,##0\ _p_t_a_-;_-* "-"??\ _p_t_a_-;_-@_-</c:formatCode>
                <c:ptCount val="16"/>
                <c:pt idx="0">
                  <c:v>85578.476138764265</c:v>
                </c:pt>
                <c:pt idx="1">
                  <c:v>82355.069764778775</c:v>
                </c:pt>
                <c:pt idx="2">
                  <c:v>85748.311631499091</c:v>
                </c:pt>
                <c:pt idx="3">
                  <c:v>92109.127966306682</c:v>
                </c:pt>
                <c:pt idx="4">
                  <c:v>92843.917468356041</c:v>
                </c:pt>
                <c:pt idx="5">
                  <c:v>90482.188698437603</c:v>
                </c:pt>
                <c:pt idx="6">
                  <c:v>88301.79658348771</c:v>
                </c:pt>
                <c:pt idx="7">
                  <c:v>84060.835266305236</c:v>
                </c:pt>
                <c:pt idx="8">
                  <c:v>70510.318487932615</c:v>
                </c:pt>
                <c:pt idx="9">
                  <c:v>79030.91977691502</c:v>
                </c:pt>
                <c:pt idx="10">
                  <c:v>73040.189466759388</c:v>
                </c:pt>
                <c:pt idx="11">
                  <c:v>75380.162491677926</c:v>
                </c:pt>
                <c:pt idx="12">
                  <c:v>80242.355961521054</c:v>
                </c:pt>
                <c:pt idx="13">
                  <c:v>87858.732239660734</c:v>
                </c:pt>
                <c:pt idx="14">
                  <c:v>88327.03493371552</c:v>
                </c:pt>
                <c:pt idx="15">
                  <c:v>87306.864589082179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42880"/>
        <c:axId val="133652864"/>
      </c:barChart>
      <c:catAx>
        <c:axId val="133642880"/>
        <c:scaling>
          <c:orientation val="minMax"/>
        </c:scaling>
        <c:delete val="0"/>
        <c:axPos val="b"/>
        <c:numFmt formatCode="m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3652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365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33642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010657193605685"/>
          <c:y val="0.91784259361945952"/>
          <c:w val="0.30017761989342812"/>
          <c:h val="5.63382746170812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(MMUU$)</a:t>
            </a:r>
          </a:p>
        </c:rich>
      </c:tx>
      <c:layout>
        <c:manualLayout>
          <c:xMode val="edge"/>
          <c:yMode val="edge"/>
          <c:x val="0.27530364372469635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23481781376519"/>
          <c:y val="0.16705336426914152"/>
          <c:w val="0.7834008097165992"/>
          <c:h val="0.59628770301624134"/>
        </c:manualLayout>
      </c:layout>
      <c:lineChart>
        <c:grouping val="standard"/>
        <c:varyColors val="0"/>
        <c:ser>
          <c:idx val="0"/>
          <c:order val="0"/>
          <c:tx>
            <c:strRef>
              <c:f>'Abr-12'!$J$140</c:f>
              <c:strCache>
                <c:ptCount val="1"/>
                <c:pt idx="0">
                  <c:v>Físico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'Abr-12'!$M$141:$N$164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'Abr-12'!$J$141:$J$156</c:f>
              <c:numCache>
                <c:formatCode>_-* #,##0\ _p_t_a_-;\-* #,##0\ _p_t_a_-;_-* "-"??\ _p_t_a_-;_-@_-</c:formatCode>
                <c:ptCount val="16"/>
                <c:pt idx="0">
                  <c:v>19793.705213802012</c:v>
                </c:pt>
                <c:pt idx="1">
                  <c:v>20162.639428810267</c:v>
                </c:pt>
                <c:pt idx="2">
                  <c:v>19886.026157360586</c:v>
                </c:pt>
                <c:pt idx="3">
                  <c:v>20838.677166259549</c:v>
                </c:pt>
                <c:pt idx="4">
                  <c:v>20569.715173254415</c:v>
                </c:pt>
                <c:pt idx="5">
                  <c:v>20371.752121482201</c:v>
                </c:pt>
                <c:pt idx="6">
                  <c:v>20721.155307446195</c:v>
                </c:pt>
                <c:pt idx="7">
                  <c:v>20256.956526374724</c:v>
                </c:pt>
                <c:pt idx="8">
                  <c:v>17915.59021809659</c:v>
                </c:pt>
                <c:pt idx="9">
                  <c:v>18992.666736845254</c:v>
                </c:pt>
                <c:pt idx="10">
                  <c:v>17945.820478813297</c:v>
                </c:pt>
                <c:pt idx="11">
                  <c:v>17906.703817812813</c:v>
                </c:pt>
                <c:pt idx="12">
                  <c:v>18831.221627158364</c:v>
                </c:pt>
                <c:pt idx="13">
                  <c:v>19263.982718263178</c:v>
                </c:pt>
                <c:pt idx="14">
                  <c:v>18797.761198570555</c:v>
                </c:pt>
                <c:pt idx="15">
                  <c:v>18826.053412116456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'Abr-12'!$K$140</c:f>
              <c:strCache>
                <c:ptCount val="1"/>
                <c:pt idx="0">
                  <c:v>Desmaterializado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'Abr-12'!$M$141:$N$164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'Abr-12'!$K$141:$K$156</c:f>
              <c:numCache>
                <c:formatCode>_-* #,##0\ _p_t_a_-;\-* #,##0\ _p_t_a_-;_-* "-"??\ _p_t_a_-;_-@_-</c:formatCode>
                <c:ptCount val="16"/>
                <c:pt idx="0">
                  <c:v>237065.70569890266</c:v>
                </c:pt>
                <c:pt idx="1">
                  <c:v>236628.99662062307</c:v>
                </c:pt>
                <c:pt idx="2">
                  <c:v>241813.41998737847</c:v>
                </c:pt>
                <c:pt idx="3">
                  <c:v>258664.7084236517</c:v>
                </c:pt>
                <c:pt idx="4">
                  <c:v>261387.91718145696</c:v>
                </c:pt>
                <c:pt idx="5">
                  <c:v>261393.86575923758</c:v>
                </c:pt>
                <c:pt idx="6">
                  <c:v>268132.4819096307</c:v>
                </c:pt>
                <c:pt idx="7">
                  <c:v>265351.1153630761</c:v>
                </c:pt>
                <c:pt idx="8">
                  <c:v>234184.43297654472</c:v>
                </c:pt>
                <c:pt idx="9">
                  <c:v>257195.38805333388</c:v>
                </c:pt>
                <c:pt idx="10">
                  <c:v>245328.14761037106</c:v>
                </c:pt>
                <c:pt idx="11">
                  <c:v>244137.54630762845</c:v>
                </c:pt>
                <c:pt idx="12">
                  <c:v>267454.36906019843</c:v>
                </c:pt>
                <c:pt idx="13">
                  <c:v>281220.31514139759</c:v>
                </c:pt>
                <c:pt idx="14">
                  <c:v>277806.22305679752</c:v>
                </c:pt>
                <c:pt idx="15">
                  <c:v>280648.52554628556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'Abr-12'!$L$140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'Abr-12'!$M$141:$N$164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'Abr-12'!$L$141:$L$156</c:f>
              <c:numCache>
                <c:formatCode>_-* #,##0\ _p_t_a_-;\-* #,##0\ _p_t_a_-;_-* "-"??\ _p_t_a_-;_-@_-</c:formatCode>
                <c:ptCount val="16"/>
                <c:pt idx="0">
                  <c:v>256859.41091270468</c:v>
                </c:pt>
                <c:pt idx="1">
                  <c:v>256791.63604943335</c:v>
                </c:pt>
                <c:pt idx="2">
                  <c:v>261699.44614473905</c:v>
                </c:pt>
                <c:pt idx="3">
                  <c:v>279503.38558991125</c:v>
                </c:pt>
                <c:pt idx="4">
                  <c:v>281957.63235471136</c:v>
                </c:pt>
                <c:pt idx="5">
                  <c:v>281765.61788071977</c:v>
                </c:pt>
                <c:pt idx="6">
                  <c:v>288853.6372170769</c:v>
                </c:pt>
                <c:pt idx="7">
                  <c:v>285608.07188945083</c:v>
                </c:pt>
                <c:pt idx="8">
                  <c:v>252100.02319464131</c:v>
                </c:pt>
                <c:pt idx="9">
                  <c:v>276188.05479017913</c:v>
                </c:pt>
                <c:pt idx="10">
                  <c:v>263273.96808918437</c:v>
                </c:pt>
                <c:pt idx="11">
                  <c:v>262044.25012544126</c:v>
                </c:pt>
                <c:pt idx="12">
                  <c:v>286285.59068735677</c:v>
                </c:pt>
                <c:pt idx="13">
                  <c:v>300484.29785966076</c:v>
                </c:pt>
                <c:pt idx="14">
                  <c:v>296603.98425536806</c:v>
                </c:pt>
                <c:pt idx="15">
                  <c:v>299474.57895840204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63584"/>
        <c:axId val="126169856"/>
      </c:lineChart>
      <c:catAx>
        <c:axId val="126163584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169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16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1635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66396761133604"/>
          <c:y val="0.92575406032482599"/>
          <c:w val="0.57692307692307687"/>
          <c:h val="5.56844547563805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(%)</a:t>
            </a:r>
          </a:p>
        </c:rich>
      </c:tx>
      <c:layout>
        <c:manualLayout>
          <c:xMode val="edge"/>
          <c:yMode val="edge"/>
          <c:x val="0.32906802554616688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5532936697449"/>
          <c:y val="0.17511520737327188"/>
          <c:w val="0.84826401131885154"/>
          <c:h val="0.58755760368663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'Abr-12'!$J$10</c:f>
              <c:strCache>
                <c:ptCount val="1"/>
                <c:pt idx="0">
                  <c:v>Físico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'Abr-12'!$M$11:$N$34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'Abr-12'!$J$11:$J$26</c:f>
              <c:numCache>
                <c:formatCode>_-* #,##0\ _p_t_a_-;\-* #,##0\ _p_t_a_-;_-* "-"??\ _p_t_a_-;_-@_-</c:formatCode>
                <c:ptCount val="16"/>
                <c:pt idx="0">
                  <c:v>446.19453276830001</c:v>
                </c:pt>
                <c:pt idx="1">
                  <c:v>445.09268070789994</c:v>
                </c:pt>
                <c:pt idx="2">
                  <c:v>441.85926489939902</c:v>
                </c:pt>
                <c:pt idx="3">
                  <c:v>441.59292991169934</c:v>
                </c:pt>
                <c:pt idx="4">
                  <c:v>438.68233873039998</c:v>
                </c:pt>
                <c:pt idx="5">
                  <c:v>435.68221474259997</c:v>
                </c:pt>
                <c:pt idx="6">
                  <c:v>431.85694272939975</c:v>
                </c:pt>
                <c:pt idx="7">
                  <c:v>426.96651338039965</c:v>
                </c:pt>
                <c:pt idx="8">
                  <c:v>424.64770785370058</c:v>
                </c:pt>
                <c:pt idx="9">
                  <c:v>421.27773253540136</c:v>
                </c:pt>
                <c:pt idx="10">
                  <c:v>417.97368263809938</c:v>
                </c:pt>
                <c:pt idx="11">
                  <c:v>417.02467531480011</c:v>
                </c:pt>
                <c:pt idx="12">
                  <c:v>410.72883380460013</c:v>
                </c:pt>
                <c:pt idx="13">
                  <c:v>408.44690482469906</c:v>
                </c:pt>
                <c:pt idx="14">
                  <c:v>406.62909234430111</c:v>
                </c:pt>
                <c:pt idx="15">
                  <c:v>404.05930084899859</c:v>
                </c:pt>
              </c:numCache>
            </c:numRef>
          </c:val>
        </c:ser>
        <c:ser>
          <c:idx val="1"/>
          <c:order val="1"/>
          <c:tx>
            <c:strRef>
              <c:f>'Abr-12'!$K$10</c:f>
              <c:strCache>
                <c:ptCount val="1"/>
                <c:pt idx="0">
                  <c:v>Desmaterializado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'Abr-12'!$M$11:$N$34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'Abr-12'!$K$11:$K$26</c:f>
              <c:numCache>
                <c:formatCode>_-* #,##0\ _p_t_a_-;\-* #,##0\ _p_t_a_-;_-* "-"??\ _p_t_a_-;_-@_-</c:formatCode>
                <c:ptCount val="16"/>
                <c:pt idx="0">
                  <c:v>5343.9929839892393</c:v>
                </c:pt>
                <c:pt idx="1">
                  <c:v>5223.6134465907289</c:v>
                </c:pt>
                <c:pt idx="2">
                  <c:v>5372.9940387755305</c:v>
                </c:pt>
                <c:pt idx="3">
                  <c:v>5481.3703166580881</c:v>
                </c:pt>
                <c:pt idx="4">
                  <c:v>5574.51874560341</c:v>
                </c:pt>
                <c:pt idx="5">
                  <c:v>5590.3222106272378</c:v>
                </c:pt>
                <c:pt idx="6">
                  <c:v>5588.2440996100277</c:v>
                </c:pt>
                <c:pt idx="7">
                  <c:v>5592.9448434497262</c:v>
                </c:pt>
                <c:pt idx="8">
                  <c:v>5550.8013672950456</c:v>
                </c:pt>
                <c:pt idx="9">
                  <c:v>5704.8697478313443</c:v>
                </c:pt>
                <c:pt idx="10">
                  <c:v>5713.9047742369221</c:v>
                </c:pt>
                <c:pt idx="11">
                  <c:v>5685.65728326914</c:v>
                </c:pt>
                <c:pt idx="12">
                  <c:v>5833.4622827450103</c:v>
                </c:pt>
                <c:pt idx="13">
                  <c:v>5962.6074718409163</c:v>
                </c:pt>
                <c:pt idx="14">
                  <c:v>6009.4439511112732</c:v>
                </c:pt>
                <c:pt idx="15">
                  <c:v>6023.4954471950587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203392"/>
        <c:axId val="126204928"/>
      </c:barChart>
      <c:catAx>
        <c:axId val="12620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204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20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203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75689396229493"/>
          <c:y val="0.92626728110599077"/>
          <c:w val="0.38208447892825098"/>
          <c:h val="5.5299539170506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(%)</a:t>
            </a:r>
          </a:p>
        </c:rich>
      </c:tx>
      <c:layout>
        <c:manualLayout>
          <c:xMode val="edge"/>
          <c:yMode val="edge"/>
          <c:x val="0.34641674056954486"/>
          <c:y val="3.0373831775700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4105232196259"/>
          <c:y val="0.18457943925233644"/>
          <c:w val="0.86689492028760284"/>
          <c:h val="0.574766355140186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'Abr-12'!$J$140</c:f>
              <c:strCache>
                <c:ptCount val="1"/>
                <c:pt idx="0">
                  <c:v>Físico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'Abr-12'!$M$141:$N$164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'Abr-12'!$J$141:$J$156</c:f>
              <c:numCache>
                <c:formatCode>_-* #,##0\ _p_t_a_-;\-* #,##0\ _p_t_a_-;_-* "-"??\ _p_t_a_-;_-@_-</c:formatCode>
                <c:ptCount val="16"/>
                <c:pt idx="0">
                  <c:v>19793.705213802012</c:v>
                </c:pt>
                <c:pt idx="1">
                  <c:v>20162.639428810267</c:v>
                </c:pt>
                <c:pt idx="2">
                  <c:v>19886.026157360586</c:v>
                </c:pt>
                <c:pt idx="3">
                  <c:v>20838.677166259549</c:v>
                </c:pt>
                <c:pt idx="4">
                  <c:v>20569.715173254415</c:v>
                </c:pt>
                <c:pt idx="5">
                  <c:v>20371.752121482201</c:v>
                </c:pt>
                <c:pt idx="6">
                  <c:v>20721.155307446195</c:v>
                </c:pt>
                <c:pt idx="7">
                  <c:v>20256.956526374724</c:v>
                </c:pt>
                <c:pt idx="8">
                  <c:v>17915.59021809659</c:v>
                </c:pt>
                <c:pt idx="9">
                  <c:v>18992.666736845254</c:v>
                </c:pt>
                <c:pt idx="10">
                  <c:v>17945.820478813297</c:v>
                </c:pt>
                <c:pt idx="11">
                  <c:v>17906.703817812813</c:v>
                </c:pt>
                <c:pt idx="12">
                  <c:v>18831.221627158364</c:v>
                </c:pt>
                <c:pt idx="13">
                  <c:v>19263.982718263178</c:v>
                </c:pt>
                <c:pt idx="14">
                  <c:v>18797.761198570555</c:v>
                </c:pt>
                <c:pt idx="15">
                  <c:v>18826.053412116456</c:v>
                </c:pt>
              </c:numCache>
            </c:numRef>
          </c:val>
        </c:ser>
        <c:ser>
          <c:idx val="1"/>
          <c:order val="1"/>
          <c:tx>
            <c:strRef>
              <c:f>'Abr-12'!$K$140</c:f>
              <c:strCache>
                <c:ptCount val="1"/>
                <c:pt idx="0">
                  <c:v>Desmaterializado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'Abr-12'!$M$141:$N$164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'Abr-12'!$K$141:$K$156</c:f>
              <c:numCache>
                <c:formatCode>_-* #,##0\ _p_t_a_-;\-* #,##0\ _p_t_a_-;_-* "-"??\ _p_t_a_-;_-@_-</c:formatCode>
                <c:ptCount val="16"/>
                <c:pt idx="0">
                  <c:v>237065.70569890266</c:v>
                </c:pt>
                <c:pt idx="1">
                  <c:v>236628.99662062307</c:v>
                </c:pt>
                <c:pt idx="2">
                  <c:v>241813.41998737847</c:v>
                </c:pt>
                <c:pt idx="3">
                  <c:v>258664.7084236517</c:v>
                </c:pt>
                <c:pt idx="4">
                  <c:v>261387.91718145696</c:v>
                </c:pt>
                <c:pt idx="5">
                  <c:v>261393.86575923758</c:v>
                </c:pt>
                <c:pt idx="6">
                  <c:v>268132.4819096307</c:v>
                </c:pt>
                <c:pt idx="7">
                  <c:v>265351.1153630761</c:v>
                </c:pt>
                <c:pt idx="8">
                  <c:v>234184.43297654472</c:v>
                </c:pt>
                <c:pt idx="9">
                  <c:v>257195.38805333388</c:v>
                </c:pt>
                <c:pt idx="10">
                  <c:v>245328.14761037106</c:v>
                </c:pt>
                <c:pt idx="11">
                  <c:v>244137.54630762845</c:v>
                </c:pt>
                <c:pt idx="12">
                  <c:v>267454.36906019843</c:v>
                </c:pt>
                <c:pt idx="13">
                  <c:v>281220.31514139759</c:v>
                </c:pt>
                <c:pt idx="14">
                  <c:v>277806.22305679752</c:v>
                </c:pt>
                <c:pt idx="15">
                  <c:v>280648.52554628556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322176"/>
        <c:axId val="126323712"/>
      </c:barChart>
      <c:catAx>
        <c:axId val="12632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323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323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322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737237196886226"/>
          <c:y val="0.92523364485981308"/>
          <c:w val="0.35665564841937419"/>
          <c:h val="5.6074766355140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por Tipo de Instrumento (MMUF)</a:t>
            </a:r>
          </a:p>
        </c:rich>
      </c:tx>
      <c:layout>
        <c:manualLayout>
          <c:xMode val="edge"/>
          <c:yMode val="edge"/>
          <c:x val="0.12269960120015672"/>
          <c:y val="3.01624129930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59950872217841"/>
          <c:y val="0.13225058004640372"/>
          <c:w val="0.80572758045672865"/>
          <c:h val="0.63109048723897909"/>
        </c:manualLayout>
      </c:layout>
      <c:lineChart>
        <c:grouping val="standard"/>
        <c:varyColors val="0"/>
        <c:ser>
          <c:idx val="0"/>
          <c:order val="0"/>
          <c:tx>
            <c:strRef>
              <c:f>'Abr-12'!$J$40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'Abr-12'!$N$41:$O$64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'Abr-12'!$J$41:$J$56</c:f>
              <c:numCache>
                <c:formatCode>_-* #,##0\ _p_t_a_-;\-* #,##0\ _p_t_a_-;_-* "-"??\ _p_t_a_-;_-@_-</c:formatCode>
                <c:ptCount val="16"/>
                <c:pt idx="0">
                  <c:v>1453.2115536750898</c:v>
                </c:pt>
                <c:pt idx="1">
                  <c:v>1420.8585195075002</c:v>
                </c:pt>
                <c:pt idx="2">
                  <c:v>1423.2826593061102</c:v>
                </c:pt>
                <c:pt idx="3">
                  <c:v>1448.3494164118999</c:v>
                </c:pt>
                <c:pt idx="4">
                  <c:v>1458.9570447043002</c:v>
                </c:pt>
                <c:pt idx="5">
                  <c:v>1477.9300489875</c:v>
                </c:pt>
                <c:pt idx="6">
                  <c:v>1528.3241079903</c:v>
                </c:pt>
                <c:pt idx="7">
                  <c:v>1572.8935338525</c:v>
                </c:pt>
                <c:pt idx="8">
                  <c:v>1587.1311486692</c:v>
                </c:pt>
                <c:pt idx="9">
                  <c:v>1606.5123020788999</c:v>
                </c:pt>
                <c:pt idx="10">
                  <c:v>1628.6226185245</c:v>
                </c:pt>
                <c:pt idx="11">
                  <c:v>1512.2132256681</c:v>
                </c:pt>
                <c:pt idx="12">
                  <c:v>1647.1974894325001</c:v>
                </c:pt>
                <c:pt idx="13">
                  <c:v>1647.3015713727</c:v>
                </c:pt>
                <c:pt idx="14">
                  <c:v>1614.8682105877999</c:v>
                </c:pt>
                <c:pt idx="15">
                  <c:v>1655.1405451809001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'Abr-12'!$K$40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'Abr-12'!$N$41:$O$64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'Abr-12'!$K$41:$K$56</c:f>
              <c:numCache>
                <c:formatCode>_-* #,##0\ _p_t_a_-;\-* #,##0\ _p_t_a_-;_-* "-"??\ _p_t_a_-;_-@_-</c:formatCode>
                <c:ptCount val="16"/>
                <c:pt idx="0">
                  <c:v>2407.8450720589171</c:v>
                </c:pt>
                <c:pt idx="1">
                  <c:v>2429.8495772795832</c:v>
                </c:pt>
                <c:pt idx="2">
                  <c:v>2486.2786748199055</c:v>
                </c:pt>
                <c:pt idx="3">
                  <c:v>2522.7269917691938</c:v>
                </c:pt>
                <c:pt idx="4">
                  <c:v>2574.1978159040518</c:v>
                </c:pt>
                <c:pt idx="5">
                  <c:v>2612.9693283819342</c:v>
                </c:pt>
                <c:pt idx="6">
                  <c:v>2651.4478916748067</c:v>
                </c:pt>
                <c:pt idx="7">
                  <c:v>2675.2234421797061</c:v>
                </c:pt>
                <c:pt idx="8">
                  <c:v>2717.0336002902563</c:v>
                </c:pt>
                <c:pt idx="9">
                  <c:v>2766.644555901124</c:v>
                </c:pt>
                <c:pt idx="10">
                  <c:v>2802.0866436598635</c:v>
                </c:pt>
                <c:pt idx="11">
                  <c:v>2834.9592819247373</c:v>
                </c:pt>
                <c:pt idx="12">
                  <c:v>2846.8230891485387</c:v>
                </c:pt>
                <c:pt idx="13">
                  <c:v>2860.9174939276227</c:v>
                </c:pt>
                <c:pt idx="14">
                  <c:v>2890.5335744579529</c:v>
                </c:pt>
                <c:pt idx="15">
                  <c:v>2898.566833319504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'Abr-12'!$L$40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'Abr-12'!$N$41:$O$64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'Abr-12'!$L$41:$L$56</c:f>
              <c:numCache>
                <c:formatCode>_-* #,##0\ _p_t_a_-;\-* #,##0\ _p_t_a_-;_-* "-"??\ _p_t_a_-;_-@_-</c:formatCode>
                <c:ptCount val="16"/>
                <c:pt idx="0">
                  <c:v>1929.1308910235332</c:v>
                </c:pt>
                <c:pt idx="1">
                  <c:v>1817.9980305115457</c:v>
                </c:pt>
                <c:pt idx="2">
                  <c:v>1905.2919695489143</c:v>
                </c:pt>
                <c:pt idx="3">
                  <c:v>1951.8868383886936</c:v>
                </c:pt>
                <c:pt idx="4">
                  <c:v>1980.0462237254583</c:v>
                </c:pt>
                <c:pt idx="5">
                  <c:v>1935.1050480004039</c:v>
                </c:pt>
                <c:pt idx="6">
                  <c:v>1840.3290426743199</c:v>
                </c:pt>
                <c:pt idx="7">
                  <c:v>1771.7943807979198</c:v>
                </c:pt>
                <c:pt idx="8">
                  <c:v>1671.2843261892901</c:v>
                </c:pt>
                <c:pt idx="9">
                  <c:v>1752.9906223867224</c:v>
                </c:pt>
                <c:pt idx="10">
                  <c:v>1701.1691946906581</c:v>
                </c:pt>
                <c:pt idx="11">
                  <c:v>1755.5094509911032</c:v>
                </c:pt>
                <c:pt idx="12">
                  <c:v>1750.1705379685711</c:v>
                </c:pt>
                <c:pt idx="13">
                  <c:v>1862.8353113652938</c:v>
                </c:pt>
                <c:pt idx="14">
                  <c:v>1910.6712584098216</c:v>
                </c:pt>
                <c:pt idx="15">
                  <c:v>1873.8473695436533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'Abr-12'!$M$40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'Abr-12'!$N$41:$O$64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'Abr-12'!$M$41:$M$56</c:f>
              <c:numCache>
                <c:formatCode>_-* #,##0\ _p_t_a_-;\-* #,##0\ _p_t_a_-;_-* "-"??\ _p_t_a_-;_-@_-</c:formatCode>
                <c:ptCount val="16"/>
                <c:pt idx="0">
                  <c:v>5790.1875167575399</c:v>
                </c:pt>
                <c:pt idx="1">
                  <c:v>5668.7061272986284</c:v>
                </c:pt>
                <c:pt idx="2">
                  <c:v>5814.8533036749295</c:v>
                </c:pt>
                <c:pt idx="3">
                  <c:v>5922.9632465697878</c:v>
                </c:pt>
                <c:pt idx="4">
                  <c:v>6013.2010843338103</c:v>
                </c:pt>
                <c:pt idx="5">
                  <c:v>6026.0044253698388</c:v>
                </c:pt>
                <c:pt idx="6">
                  <c:v>6020.1010423394264</c:v>
                </c:pt>
                <c:pt idx="7">
                  <c:v>6019.9113568301254</c:v>
                </c:pt>
                <c:pt idx="8">
                  <c:v>5975.4490751487474</c:v>
                </c:pt>
                <c:pt idx="9">
                  <c:v>6126.1474803667461</c:v>
                </c:pt>
                <c:pt idx="10">
                  <c:v>6131.8784568750216</c:v>
                </c:pt>
                <c:pt idx="11">
                  <c:v>6102.6819585839403</c:v>
                </c:pt>
                <c:pt idx="12">
                  <c:v>6244.1911165496094</c:v>
                </c:pt>
                <c:pt idx="13">
                  <c:v>6371.0543766656165</c:v>
                </c:pt>
                <c:pt idx="14">
                  <c:v>6416.0730434555744</c:v>
                </c:pt>
                <c:pt idx="15">
                  <c:v>6427.5547480440573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20480"/>
        <c:axId val="126422400"/>
      </c:lineChart>
      <c:catAx>
        <c:axId val="126420480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422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42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4204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4355892629985668"/>
          <c:y val="0.92575406032482599"/>
          <c:w val="0.60531826159766844"/>
          <c:h val="5.56844547563805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por Tipo de Instrumento (MMUS$)</a:t>
            </a:r>
          </a:p>
        </c:rich>
      </c:tx>
      <c:layout>
        <c:manualLayout>
          <c:xMode val="edge"/>
          <c:yMode val="edge"/>
          <c:x val="0.12048213852786473"/>
          <c:y val="3.06603773584905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73931809134603"/>
          <c:y val="0.1297171305151949"/>
          <c:w val="0.78514210188822064"/>
          <c:h val="0.62971770631921886"/>
        </c:manualLayout>
      </c:layout>
      <c:lineChart>
        <c:grouping val="standard"/>
        <c:varyColors val="0"/>
        <c:ser>
          <c:idx val="0"/>
          <c:order val="0"/>
          <c:tx>
            <c:strRef>
              <c:f>'Abr-12'!$J$170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'Abr-12'!$N$171:$O$194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'Abr-12'!$J$171:$J$186</c:f>
              <c:numCache>
                <c:formatCode>_-* #,##0\ _p_t_a_-;\-* #,##0\ _p_t_a_-;_-* "-"??\ _p_t_a_-;_-@_-</c:formatCode>
                <c:ptCount val="16"/>
                <c:pt idx="0">
                  <c:v>64466.144235955384</c:v>
                </c:pt>
                <c:pt idx="1">
                  <c:v>64364.70256625909</c:v>
                </c:pt>
                <c:pt idx="2">
                  <c:v>64055.319058938527</c:v>
                </c:pt>
                <c:pt idx="3">
                  <c:v>68347.303292611847</c:v>
                </c:pt>
                <c:pt idx="4">
                  <c:v>68410.164280682031</c:v>
                </c:pt>
                <c:pt idx="5">
                  <c:v>69105.470896146508</c:v>
                </c:pt>
                <c:pt idx="6">
                  <c:v>73331.323566620646</c:v>
                </c:pt>
                <c:pt idx="7">
                  <c:v>74624.203391517454</c:v>
                </c:pt>
                <c:pt idx="8">
                  <c:v>66959.954701393377</c:v>
                </c:pt>
                <c:pt idx="9">
                  <c:v>72427.167176377159</c:v>
                </c:pt>
                <c:pt idx="10">
                  <c:v>69925.381318999323</c:v>
                </c:pt>
                <c:pt idx="11">
                  <c:v>64933.218450387882</c:v>
                </c:pt>
                <c:pt idx="12">
                  <c:v>75521.216029257615</c:v>
                </c:pt>
                <c:pt idx="13">
                  <c:v>77693.302673724946</c:v>
                </c:pt>
                <c:pt idx="14">
                  <c:v>74652.570515268118</c:v>
                </c:pt>
                <c:pt idx="15">
                  <c:v>77116.809940182327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'Abr-12'!$K$170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'Abr-12'!$N$171:$O$194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'Abr-12'!$K$171:$K$186</c:f>
              <c:numCache>
                <c:formatCode>_-* #,##0\ _p_t_a_-;\-* #,##0\ _p_t_a_-;_-* "-"??\ _p_t_a_-;_-@_-</c:formatCode>
                <c:ptCount val="16"/>
                <c:pt idx="0">
                  <c:v>106814.79053798506</c:v>
                </c:pt>
                <c:pt idx="1">
                  <c:v>110071.8637183955</c:v>
                </c:pt>
                <c:pt idx="2">
                  <c:v>111895.81545430145</c:v>
                </c:pt>
                <c:pt idx="3">
                  <c:v>119046.95433099272</c:v>
                </c:pt>
                <c:pt idx="4">
                  <c:v>120703.5506056733</c:v>
                </c:pt>
                <c:pt idx="5">
                  <c:v>122177.95828613568</c:v>
                </c:pt>
                <c:pt idx="6">
                  <c:v>127220.51706696852</c:v>
                </c:pt>
                <c:pt idx="7">
                  <c:v>126923.03323162811</c:v>
                </c:pt>
                <c:pt idx="8">
                  <c:v>114629.75000531532</c:v>
                </c:pt>
                <c:pt idx="9">
                  <c:v>124729.96783688699</c:v>
                </c:pt>
                <c:pt idx="10">
                  <c:v>120308.39730342563</c:v>
                </c:pt>
                <c:pt idx="11">
                  <c:v>121730.86918337547</c:v>
                </c:pt>
                <c:pt idx="12">
                  <c:v>130522.01869657812</c:v>
                </c:pt>
                <c:pt idx="13">
                  <c:v>134932.26294627518</c:v>
                </c:pt>
                <c:pt idx="14">
                  <c:v>133624.37880638443</c:v>
                </c:pt>
                <c:pt idx="15">
                  <c:v>135050.90442913753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'Abr-12'!$L$170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'Abr-12'!$N$171:$O$194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'Abr-12'!$L$171:$L$186</c:f>
              <c:numCache>
                <c:formatCode>_-* #,##0\ _p_t_a_-;\-* #,##0\ _p_t_a_-;_-* "-"??\ _p_t_a_-;_-@_-</c:formatCode>
                <c:ptCount val="16"/>
                <c:pt idx="0">
                  <c:v>85578.476138764265</c:v>
                </c:pt>
                <c:pt idx="1">
                  <c:v>82355.069764778775</c:v>
                </c:pt>
                <c:pt idx="2">
                  <c:v>85748.311631499091</c:v>
                </c:pt>
                <c:pt idx="3">
                  <c:v>92109.127966306682</c:v>
                </c:pt>
                <c:pt idx="4">
                  <c:v>92843.917468356041</c:v>
                </c:pt>
                <c:pt idx="5">
                  <c:v>90482.188698437603</c:v>
                </c:pt>
                <c:pt idx="6">
                  <c:v>88301.79658348771</c:v>
                </c:pt>
                <c:pt idx="7">
                  <c:v>84060.835266305236</c:v>
                </c:pt>
                <c:pt idx="8">
                  <c:v>70510.318487932615</c:v>
                </c:pt>
                <c:pt idx="9">
                  <c:v>79030.91977691502</c:v>
                </c:pt>
                <c:pt idx="10">
                  <c:v>73040.189466759388</c:v>
                </c:pt>
                <c:pt idx="11">
                  <c:v>75380.162491677926</c:v>
                </c:pt>
                <c:pt idx="12">
                  <c:v>80242.355961521054</c:v>
                </c:pt>
                <c:pt idx="13">
                  <c:v>87858.732239660734</c:v>
                </c:pt>
                <c:pt idx="14">
                  <c:v>88327.03493371552</c:v>
                </c:pt>
                <c:pt idx="15">
                  <c:v>87306.864589082179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'Abr-12'!$M$170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'Abr-12'!$N$171:$O$194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'Abr-12'!$M$171:$M$186</c:f>
              <c:numCache>
                <c:formatCode>_-* #,##0\ _p_t_a_-;\-* #,##0\ _p_t_a_-;_-* "-"??\ _p_t_a_-;_-@_-</c:formatCode>
                <c:ptCount val="16"/>
                <c:pt idx="0">
                  <c:v>256859.41091270471</c:v>
                </c:pt>
                <c:pt idx="1">
                  <c:v>256791.63604943338</c:v>
                </c:pt>
                <c:pt idx="2">
                  <c:v>261699.44614473908</c:v>
                </c:pt>
                <c:pt idx="3">
                  <c:v>279503.38558991125</c:v>
                </c:pt>
                <c:pt idx="4">
                  <c:v>281957.63235471136</c:v>
                </c:pt>
                <c:pt idx="5">
                  <c:v>281765.61788071977</c:v>
                </c:pt>
                <c:pt idx="6">
                  <c:v>288853.63721707684</c:v>
                </c:pt>
                <c:pt idx="7">
                  <c:v>285608.07188945083</c:v>
                </c:pt>
                <c:pt idx="8">
                  <c:v>252100.02319464131</c:v>
                </c:pt>
                <c:pt idx="9">
                  <c:v>276188.05479017913</c:v>
                </c:pt>
                <c:pt idx="10">
                  <c:v>263273.96808918437</c:v>
                </c:pt>
                <c:pt idx="11">
                  <c:v>262044.25012544129</c:v>
                </c:pt>
                <c:pt idx="12">
                  <c:v>286285.59068735677</c:v>
                </c:pt>
                <c:pt idx="13">
                  <c:v>300484.29785966087</c:v>
                </c:pt>
                <c:pt idx="14">
                  <c:v>296603.98425536806</c:v>
                </c:pt>
                <c:pt idx="15">
                  <c:v>299474.57895840204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81920"/>
        <c:axId val="126483840"/>
      </c:lineChart>
      <c:catAx>
        <c:axId val="126481920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483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483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4819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54624798406223"/>
          <c:y val="0.92452929232902492"/>
          <c:w val="0.59437877494228886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por Tipo de Instrumento (%)</a:t>
            </a:r>
          </a:p>
        </c:rich>
      </c:tx>
      <c:layout>
        <c:manualLayout>
          <c:xMode val="edge"/>
          <c:yMode val="edge"/>
          <c:x val="0.18943571944217355"/>
          <c:y val="3.02325581395348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96927113443321"/>
          <c:y val="0.17209321867416727"/>
          <c:w val="0.84881753902254631"/>
          <c:h val="0.5883727611427611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'Abr-12'!$J$40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'Abr-12'!$N$41:$O$64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'Abr-12'!$J$41:$J$56</c:f>
              <c:numCache>
                <c:formatCode>_-* #,##0\ _p_t_a_-;\-* #,##0\ _p_t_a_-;_-* "-"??\ _p_t_a_-;_-@_-</c:formatCode>
                <c:ptCount val="16"/>
                <c:pt idx="0">
                  <c:v>1453.2115536750898</c:v>
                </c:pt>
                <c:pt idx="1">
                  <c:v>1420.8585195075002</c:v>
                </c:pt>
                <c:pt idx="2">
                  <c:v>1423.2826593061102</c:v>
                </c:pt>
                <c:pt idx="3">
                  <c:v>1448.3494164118999</c:v>
                </c:pt>
                <c:pt idx="4">
                  <c:v>1458.9570447043002</c:v>
                </c:pt>
                <c:pt idx="5">
                  <c:v>1477.9300489875</c:v>
                </c:pt>
                <c:pt idx="6">
                  <c:v>1528.3241079903</c:v>
                </c:pt>
                <c:pt idx="7">
                  <c:v>1572.8935338525</c:v>
                </c:pt>
                <c:pt idx="8">
                  <c:v>1587.1311486692</c:v>
                </c:pt>
                <c:pt idx="9">
                  <c:v>1606.5123020788999</c:v>
                </c:pt>
                <c:pt idx="10">
                  <c:v>1628.6226185245</c:v>
                </c:pt>
                <c:pt idx="11">
                  <c:v>1512.2132256681</c:v>
                </c:pt>
                <c:pt idx="12">
                  <c:v>1647.1974894325001</c:v>
                </c:pt>
                <c:pt idx="13">
                  <c:v>1647.3015713727</c:v>
                </c:pt>
                <c:pt idx="14">
                  <c:v>1614.8682105877999</c:v>
                </c:pt>
                <c:pt idx="15">
                  <c:v>1655.1405451809001</c:v>
                </c:pt>
              </c:numCache>
            </c:numRef>
          </c:val>
        </c:ser>
        <c:ser>
          <c:idx val="1"/>
          <c:order val="1"/>
          <c:tx>
            <c:strRef>
              <c:f>'Abr-12'!$K$40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'Abr-12'!$N$41:$O$64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'Abr-12'!$K$41:$K$56</c:f>
              <c:numCache>
                <c:formatCode>_-* #,##0\ _p_t_a_-;\-* #,##0\ _p_t_a_-;_-* "-"??\ _p_t_a_-;_-@_-</c:formatCode>
                <c:ptCount val="16"/>
                <c:pt idx="0">
                  <c:v>2407.8450720589171</c:v>
                </c:pt>
                <c:pt idx="1">
                  <c:v>2429.8495772795832</c:v>
                </c:pt>
                <c:pt idx="2">
                  <c:v>2486.2786748199055</c:v>
                </c:pt>
                <c:pt idx="3">
                  <c:v>2522.7269917691938</c:v>
                </c:pt>
                <c:pt idx="4">
                  <c:v>2574.1978159040518</c:v>
                </c:pt>
                <c:pt idx="5">
                  <c:v>2612.9693283819342</c:v>
                </c:pt>
                <c:pt idx="6">
                  <c:v>2651.4478916748067</c:v>
                </c:pt>
                <c:pt idx="7">
                  <c:v>2675.2234421797061</c:v>
                </c:pt>
                <c:pt idx="8">
                  <c:v>2717.0336002902563</c:v>
                </c:pt>
                <c:pt idx="9">
                  <c:v>2766.644555901124</c:v>
                </c:pt>
                <c:pt idx="10">
                  <c:v>2802.0866436598635</c:v>
                </c:pt>
                <c:pt idx="11">
                  <c:v>2834.9592819247373</c:v>
                </c:pt>
                <c:pt idx="12">
                  <c:v>2846.8230891485387</c:v>
                </c:pt>
                <c:pt idx="13">
                  <c:v>2860.9174939276227</c:v>
                </c:pt>
                <c:pt idx="14">
                  <c:v>2890.5335744579529</c:v>
                </c:pt>
                <c:pt idx="15">
                  <c:v>2898.566833319504</c:v>
                </c:pt>
              </c:numCache>
            </c:numRef>
          </c:val>
        </c:ser>
        <c:ser>
          <c:idx val="2"/>
          <c:order val="2"/>
          <c:tx>
            <c:strRef>
              <c:f>'Abr-12'!$L$40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multiLvlStrRef>
              <c:f>'Abr-12'!$N$41:$O$64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'Abr-12'!$L$41:$L$56</c:f>
              <c:numCache>
                <c:formatCode>_-* #,##0\ _p_t_a_-;\-* #,##0\ _p_t_a_-;_-* "-"??\ _p_t_a_-;_-@_-</c:formatCode>
                <c:ptCount val="16"/>
                <c:pt idx="0">
                  <c:v>1929.1308910235332</c:v>
                </c:pt>
                <c:pt idx="1">
                  <c:v>1817.9980305115457</c:v>
                </c:pt>
                <c:pt idx="2">
                  <c:v>1905.2919695489143</c:v>
                </c:pt>
                <c:pt idx="3">
                  <c:v>1951.8868383886936</c:v>
                </c:pt>
                <c:pt idx="4">
                  <c:v>1980.0462237254583</c:v>
                </c:pt>
                <c:pt idx="5">
                  <c:v>1935.1050480004039</c:v>
                </c:pt>
                <c:pt idx="6">
                  <c:v>1840.3290426743199</c:v>
                </c:pt>
                <c:pt idx="7">
                  <c:v>1771.7943807979198</c:v>
                </c:pt>
                <c:pt idx="8">
                  <c:v>1671.2843261892901</c:v>
                </c:pt>
                <c:pt idx="9">
                  <c:v>1752.9906223867224</c:v>
                </c:pt>
                <c:pt idx="10">
                  <c:v>1701.1691946906581</c:v>
                </c:pt>
                <c:pt idx="11">
                  <c:v>1755.5094509911032</c:v>
                </c:pt>
                <c:pt idx="12">
                  <c:v>1750.1705379685711</c:v>
                </c:pt>
                <c:pt idx="13">
                  <c:v>1862.8353113652938</c:v>
                </c:pt>
                <c:pt idx="14">
                  <c:v>1910.6712584098216</c:v>
                </c:pt>
                <c:pt idx="15">
                  <c:v>1873.8473695436533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38880"/>
        <c:axId val="126540416"/>
      </c:barChart>
      <c:catAx>
        <c:axId val="12653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540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54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538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980040063298094"/>
          <c:y val="0.92558237197094539"/>
          <c:w val="0.30783299628530036"/>
          <c:h val="5.58139534883721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DCV por Tipo de Instrumento (%)</a:t>
            </a:r>
          </a:p>
        </c:rich>
      </c:tx>
      <c:layout>
        <c:manualLayout>
          <c:xMode val="edge"/>
          <c:yMode val="edge"/>
          <c:x val="0.20884974333960465"/>
          <c:y val="3.0516431924882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0365148269106"/>
          <c:y val="0.17840416484229396"/>
          <c:w val="0.85309808239256291"/>
          <c:h val="0.5798135357374554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'Abr-12'!$J$170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cat>
            <c:multiLvlStrRef>
              <c:f>'Abr-12'!$N$171:$O$194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'Abr-12'!$J$171:$J$186</c:f>
              <c:numCache>
                <c:formatCode>_-* #,##0\ _p_t_a_-;\-* #,##0\ _p_t_a_-;_-* "-"??\ _p_t_a_-;_-@_-</c:formatCode>
                <c:ptCount val="16"/>
                <c:pt idx="0">
                  <c:v>64466.144235955384</c:v>
                </c:pt>
                <c:pt idx="1">
                  <c:v>64364.70256625909</c:v>
                </c:pt>
                <c:pt idx="2">
                  <c:v>64055.319058938527</c:v>
                </c:pt>
                <c:pt idx="3">
                  <c:v>68347.303292611847</c:v>
                </c:pt>
                <c:pt idx="4">
                  <c:v>68410.164280682031</c:v>
                </c:pt>
                <c:pt idx="5">
                  <c:v>69105.470896146508</c:v>
                </c:pt>
                <c:pt idx="6">
                  <c:v>73331.323566620646</c:v>
                </c:pt>
                <c:pt idx="7">
                  <c:v>74624.203391517454</c:v>
                </c:pt>
                <c:pt idx="8">
                  <c:v>66959.954701393377</c:v>
                </c:pt>
                <c:pt idx="9">
                  <c:v>72427.167176377159</c:v>
                </c:pt>
                <c:pt idx="10">
                  <c:v>69925.381318999323</c:v>
                </c:pt>
                <c:pt idx="11">
                  <c:v>64933.218450387882</c:v>
                </c:pt>
                <c:pt idx="12">
                  <c:v>75521.216029257615</c:v>
                </c:pt>
                <c:pt idx="13">
                  <c:v>77693.302673724946</c:v>
                </c:pt>
                <c:pt idx="14">
                  <c:v>74652.570515268118</c:v>
                </c:pt>
                <c:pt idx="15">
                  <c:v>77116.809940182327</c:v>
                </c:pt>
              </c:numCache>
            </c:numRef>
          </c:val>
        </c:ser>
        <c:ser>
          <c:idx val="1"/>
          <c:order val="1"/>
          <c:tx>
            <c:strRef>
              <c:f>'Abr-12'!$K$170</c:f>
              <c:strCache>
                <c:ptCount val="1"/>
                <c:pt idx="0">
                  <c:v>IRF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multiLvlStrRef>
              <c:f>'Abr-12'!$N$171:$O$194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'Abr-12'!$K$171:$K$186</c:f>
              <c:numCache>
                <c:formatCode>_-* #,##0\ _p_t_a_-;\-* #,##0\ _p_t_a_-;_-* "-"??\ _p_t_a_-;_-@_-</c:formatCode>
                <c:ptCount val="16"/>
                <c:pt idx="0">
                  <c:v>106814.79053798506</c:v>
                </c:pt>
                <c:pt idx="1">
                  <c:v>110071.8637183955</c:v>
                </c:pt>
                <c:pt idx="2">
                  <c:v>111895.81545430145</c:v>
                </c:pt>
                <c:pt idx="3">
                  <c:v>119046.95433099272</c:v>
                </c:pt>
                <c:pt idx="4">
                  <c:v>120703.5506056733</c:v>
                </c:pt>
                <c:pt idx="5">
                  <c:v>122177.95828613568</c:v>
                </c:pt>
                <c:pt idx="6">
                  <c:v>127220.51706696852</c:v>
                </c:pt>
                <c:pt idx="7">
                  <c:v>126923.03323162811</c:v>
                </c:pt>
                <c:pt idx="8">
                  <c:v>114629.75000531532</c:v>
                </c:pt>
                <c:pt idx="9">
                  <c:v>124729.96783688699</c:v>
                </c:pt>
                <c:pt idx="10">
                  <c:v>120308.39730342563</c:v>
                </c:pt>
                <c:pt idx="11">
                  <c:v>121730.86918337547</c:v>
                </c:pt>
                <c:pt idx="12">
                  <c:v>130522.01869657812</c:v>
                </c:pt>
                <c:pt idx="13">
                  <c:v>134932.26294627518</c:v>
                </c:pt>
                <c:pt idx="14">
                  <c:v>133624.37880638443</c:v>
                </c:pt>
                <c:pt idx="15">
                  <c:v>135050.90442913753</c:v>
                </c:pt>
              </c:numCache>
            </c:numRef>
          </c:val>
        </c:ser>
        <c:ser>
          <c:idx val="2"/>
          <c:order val="2"/>
          <c:tx>
            <c:strRef>
              <c:f>'Abr-12'!$L$170</c:f>
              <c:strCache>
                <c:ptCount val="1"/>
                <c:pt idx="0">
                  <c:v>IRV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multiLvlStrRef>
              <c:f>'Abr-12'!$N$171:$O$194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'Abr-12'!$L$171:$L$186</c:f>
              <c:numCache>
                <c:formatCode>_-* #,##0\ _p_t_a_-;\-* #,##0\ _p_t_a_-;_-* "-"??\ _p_t_a_-;_-@_-</c:formatCode>
                <c:ptCount val="16"/>
                <c:pt idx="0">
                  <c:v>85578.476138764265</c:v>
                </c:pt>
                <c:pt idx="1">
                  <c:v>82355.069764778775</c:v>
                </c:pt>
                <c:pt idx="2">
                  <c:v>85748.311631499091</c:v>
                </c:pt>
                <c:pt idx="3">
                  <c:v>92109.127966306682</c:v>
                </c:pt>
                <c:pt idx="4">
                  <c:v>92843.917468356041</c:v>
                </c:pt>
                <c:pt idx="5">
                  <c:v>90482.188698437603</c:v>
                </c:pt>
                <c:pt idx="6">
                  <c:v>88301.79658348771</c:v>
                </c:pt>
                <c:pt idx="7">
                  <c:v>84060.835266305236</c:v>
                </c:pt>
                <c:pt idx="8">
                  <c:v>70510.318487932615</c:v>
                </c:pt>
                <c:pt idx="9">
                  <c:v>79030.91977691502</c:v>
                </c:pt>
                <c:pt idx="10">
                  <c:v>73040.189466759388</c:v>
                </c:pt>
                <c:pt idx="11">
                  <c:v>75380.162491677926</c:v>
                </c:pt>
                <c:pt idx="12">
                  <c:v>80242.355961521054</c:v>
                </c:pt>
                <c:pt idx="13">
                  <c:v>87858.732239660734</c:v>
                </c:pt>
                <c:pt idx="14">
                  <c:v>88327.03493371552</c:v>
                </c:pt>
                <c:pt idx="15">
                  <c:v>87306.864589082179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70880"/>
        <c:axId val="126572416"/>
      </c:barChart>
      <c:catAx>
        <c:axId val="12657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57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57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570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292072561726243"/>
          <c:y val="0.92488484714058627"/>
          <c:w val="0.29911523006526841"/>
          <c:h val="5.63382746170812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Valores Custodiados Físicos DCV por Tipo de Instrumento (MMUF)</a:t>
            </a:r>
          </a:p>
        </c:rich>
      </c:tx>
      <c:layout>
        <c:manualLayout>
          <c:xMode val="edge"/>
          <c:yMode val="edge"/>
          <c:x val="0.12903246973160612"/>
          <c:y val="3.0023094688221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12917119098412"/>
          <c:y val="0.17090088556050353"/>
          <c:w val="0.82862984799277817"/>
          <c:h val="0.59353415660877573"/>
        </c:manualLayout>
      </c:layout>
      <c:lineChart>
        <c:grouping val="standard"/>
        <c:varyColors val="0"/>
        <c:ser>
          <c:idx val="0"/>
          <c:order val="0"/>
          <c:tx>
            <c:strRef>
              <c:f>'Abr-12'!$J$73</c:f>
              <c:strCache>
                <c:ptCount val="1"/>
                <c:pt idx="0">
                  <c:v>IIF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'Abr-12'!$N$74:$O$97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'Abr-12'!$J$74:$J$89</c:f>
              <c:numCache>
                <c:formatCode>_-* #,##0\ _p_t_a_-;\-* #,##0\ _p_t_a_-;_-* "-"??\ _p_t_a_-;_-@_-</c:formatCode>
                <c:ptCount val="16"/>
                <c:pt idx="0">
                  <c:v>3.3839588949000001</c:v>
                </c:pt>
                <c:pt idx="1">
                  <c:v>3.1448777308000002</c:v>
                </c:pt>
                <c:pt idx="2">
                  <c:v>2.4202579528000001</c:v>
                </c:pt>
                <c:pt idx="3">
                  <c:v>2.8813549226000004</c:v>
                </c:pt>
                <c:pt idx="4">
                  <c:v>3.1726595861</c:v>
                </c:pt>
                <c:pt idx="5">
                  <c:v>3.4221682757000003</c:v>
                </c:pt>
                <c:pt idx="6">
                  <c:v>4.9818662573000001</c:v>
                </c:pt>
                <c:pt idx="7">
                  <c:v>3.5978099906000001</c:v>
                </c:pt>
                <c:pt idx="8">
                  <c:v>3.6737698363</c:v>
                </c:pt>
                <c:pt idx="9">
                  <c:v>3.4117426751000002</c:v>
                </c:pt>
                <c:pt idx="10">
                  <c:v>3.5759282121</c:v>
                </c:pt>
                <c:pt idx="11">
                  <c:v>7.5828372830999999</c:v>
                </c:pt>
                <c:pt idx="12">
                  <c:v>5.2181698319000001</c:v>
                </c:pt>
                <c:pt idx="13">
                  <c:v>5.2144514308999996</c:v>
                </c:pt>
                <c:pt idx="14">
                  <c:v>5.4793812868999998</c:v>
                </c:pt>
                <c:pt idx="15">
                  <c:v>5.4447225150999898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'Abr-12'!$K$73</c:f>
              <c:strCache>
                <c:ptCount val="1"/>
                <c:pt idx="0">
                  <c:v>IRF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multiLvlStrRef>
              <c:f>'Abr-12'!$N$74:$O$97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'Abr-12'!$K$74:$K$89</c:f>
              <c:numCache>
                <c:formatCode>_-* #,##0\ _p_t_a_-;\-* #,##0\ _p_t_a_-;_-* "-"??\ _p_t_a_-;_-@_-</c:formatCode>
                <c:ptCount val="16"/>
                <c:pt idx="0">
                  <c:v>442.81057387339996</c:v>
                </c:pt>
                <c:pt idx="1">
                  <c:v>441.94780297709997</c:v>
                </c:pt>
                <c:pt idx="2">
                  <c:v>439.43900694659908</c:v>
                </c:pt>
                <c:pt idx="3">
                  <c:v>438.7115749890994</c:v>
                </c:pt>
                <c:pt idx="4">
                  <c:v>435.50967914429998</c:v>
                </c:pt>
                <c:pt idx="5">
                  <c:v>432.26004646690001</c:v>
                </c:pt>
                <c:pt idx="6">
                  <c:v>426.87507647209975</c:v>
                </c:pt>
                <c:pt idx="7">
                  <c:v>423.36870338979963</c:v>
                </c:pt>
                <c:pt idx="8">
                  <c:v>420.97393801740054</c:v>
                </c:pt>
                <c:pt idx="9">
                  <c:v>417.86598986030134</c:v>
                </c:pt>
                <c:pt idx="10">
                  <c:v>414.39775442599932</c:v>
                </c:pt>
                <c:pt idx="11">
                  <c:v>409.44183803170006</c:v>
                </c:pt>
                <c:pt idx="12">
                  <c:v>405.51066397270012</c:v>
                </c:pt>
                <c:pt idx="13">
                  <c:v>403.23245339379906</c:v>
                </c:pt>
                <c:pt idx="14">
                  <c:v>401.14971105740113</c:v>
                </c:pt>
                <c:pt idx="15">
                  <c:v>398.61457833389858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'Abr-12'!$L$73</c:f>
              <c:strCache>
                <c:ptCount val="1"/>
                <c:pt idx="0">
                  <c:v>IRV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'Abr-12'!$N$74:$O$97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'Abr-12'!$L$74:$L$89</c:f>
              <c:numCache>
                <c:formatCode>_-* #,##0\ _p_t_a_-;\-* #,##0\ _p_t_a_-;_-* "-"??\ _p_t_a_-;_-@_-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'Abr-12'!$M$73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3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multiLvlStrRef>
              <c:f>'Abr-12'!$N$74:$O$97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'Abr-12'!$M$74:$M$89</c:f>
              <c:numCache>
                <c:formatCode>_-* #,##0\ _p_t_a_-;\-* #,##0\ _p_t_a_-;_-* "-"??\ _p_t_a_-;_-@_-</c:formatCode>
                <c:ptCount val="16"/>
                <c:pt idx="0">
                  <c:v>446.19453276829995</c:v>
                </c:pt>
                <c:pt idx="1">
                  <c:v>445.09268070789994</c:v>
                </c:pt>
                <c:pt idx="2">
                  <c:v>441.85926489939908</c:v>
                </c:pt>
                <c:pt idx="3">
                  <c:v>441.5929299116994</c:v>
                </c:pt>
                <c:pt idx="4">
                  <c:v>438.68233873039998</c:v>
                </c:pt>
                <c:pt idx="5">
                  <c:v>435.68221474260002</c:v>
                </c:pt>
                <c:pt idx="6">
                  <c:v>431.85694272939975</c:v>
                </c:pt>
                <c:pt idx="7">
                  <c:v>426.96651338039965</c:v>
                </c:pt>
                <c:pt idx="8">
                  <c:v>424.64770785370052</c:v>
                </c:pt>
                <c:pt idx="9">
                  <c:v>421.27773253540136</c:v>
                </c:pt>
                <c:pt idx="10">
                  <c:v>417.97368263809932</c:v>
                </c:pt>
                <c:pt idx="11">
                  <c:v>417.02467531480005</c:v>
                </c:pt>
                <c:pt idx="12">
                  <c:v>410.72883380460013</c:v>
                </c:pt>
                <c:pt idx="13">
                  <c:v>408.44690482469906</c:v>
                </c:pt>
                <c:pt idx="14">
                  <c:v>406.62909234430111</c:v>
                </c:pt>
                <c:pt idx="15">
                  <c:v>404.05930084899859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17088"/>
        <c:axId val="126619008"/>
      </c:lineChart>
      <c:catAx>
        <c:axId val="126617088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6190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661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,##0\ _p_t_a_-;\-* #,##0\ _p_t_a_-;_-* &quot;-&quot;??\ _p_t_a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ES"/>
          </a:p>
        </c:txPr>
        <c:crossAx val="1266170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080687494708324"/>
          <c:y val="0.92609796754620444"/>
          <c:w val="0.59677482854965702"/>
          <c:h val="5.5427251732101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9</xdr:row>
      <xdr:rowOff>0</xdr:rowOff>
    </xdr:from>
    <xdr:to>
      <xdr:col>6</xdr:col>
      <xdr:colOff>257175</xdr:colOff>
      <xdr:row>33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138</xdr:row>
      <xdr:rowOff>152400</xdr:rowOff>
    </xdr:from>
    <xdr:to>
      <xdr:col>6</xdr:col>
      <xdr:colOff>542925</xdr:colOff>
      <xdr:row>164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428625</xdr:colOff>
      <xdr:row>8</xdr:row>
      <xdr:rowOff>161925</xdr:rowOff>
    </xdr:from>
    <xdr:to>
      <xdr:col>20</xdr:col>
      <xdr:colOff>304800</xdr:colOff>
      <xdr:row>34</xdr:row>
      <xdr:rowOff>38100</xdr:rowOff>
    </xdr:to>
    <xdr:graphicFrame macro="">
      <xdr:nvGraphicFramePr>
        <xdr:cNvPr id="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352425</xdr:colOff>
      <xdr:row>139</xdr:row>
      <xdr:rowOff>28575</xdr:rowOff>
    </xdr:from>
    <xdr:to>
      <xdr:col>20</xdr:col>
      <xdr:colOff>600075</xdr:colOff>
      <xdr:row>164</xdr:row>
      <xdr:rowOff>28575</xdr:rowOff>
    </xdr:to>
    <xdr:graphicFrame macro="">
      <xdr:nvGraphicFramePr>
        <xdr:cNvPr id="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39</xdr:row>
      <xdr:rowOff>9525</xdr:rowOff>
    </xdr:from>
    <xdr:to>
      <xdr:col>6</xdr:col>
      <xdr:colOff>409575</xdr:colOff>
      <xdr:row>64</xdr:row>
      <xdr:rowOff>38100</xdr:rowOff>
    </xdr:to>
    <xdr:graphicFrame macro="">
      <xdr:nvGraphicFramePr>
        <xdr:cNvPr id="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169</xdr:row>
      <xdr:rowOff>38100</xdr:rowOff>
    </xdr:from>
    <xdr:to>
      <xdr:col>6</xdr:col>
      <xdr:colOff>581025</xdr:colOff>
      <xdr:row>194</xdr:row>
      <xdr:rowOff>0</xdr:rowOff>
    </xdr:to>
    <xdr:graphicFrame macro="">
      <xdr:nvGraphicFramePr>
        <xdr:cNvPr id="7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447675</xdr:colOff>
      <xdr:row>39</xdr:row>
      <xdr:rowOff>9525</xdr:rowOff>
    </xdr:from>
    <xdr:to>
      <xdr:col>20</xdr:col>
      <xdr:colOff>342900</xdr:colOff>
      <xdr:row>64</xdr:row>
      <xdr:rowOff>28575</xdr:rowOff>
    </xdr:to>
    <xdr:graphicFrame macro="">
      <xdr:nvGraphicFramePr>
        <xdr:cNvPr id="8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352425</xdr:colOff>
      <xdr:row>169</xdr:row>
      <xdr:rowOff>0</xdr:rowOff>
    </xdr:from>
    <xdr:to>
      <xdr:col>20</xdr:col>
      <xdr:colOff>400050</xdr:colOff>
      <xdr:row>193</xdr:row>
      <xdr:rowOff>152400</xdr:rowOff>
    </xdr:to>
    <xdr:graphicFrame macro="">
      <xdr:nvGraphicFramePr>
        <xdr:cNvPr id="9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114300</xdr:colOff>
      <xdr:row>71</xdr:row>
      <xdr:rowOff>152400</xdr:rowOff>
    </xdr:from>
    <xdr:to>
      <xdr:col>6</xdr:col>
      <xdr:colOff>485775</xdr:colOff>
      <xdr:row>97</xdr:row>
      <xdr:rowOff>28575</xdr:rowOff>
    </xdr:to>
    <xdr:graphicFrame macro="">
      <xdr:nvGraphicFramePr>
        <xdr:cNvPr id="1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333375</xdr:colOff>
      <xdr:row>72</xdr:row>
      <xdr:rowOff>0</xdr:rowOff>
    </xdr:from>
    <xdr:to>
      <xdr:col>20</xdr:col>
      <xdr:colOff>638175</xdr:colOff>
      <xdr:row>96</xdr:row>
      <xdr:rowOff>161925</xdr:rowOff>
    </xdr:to>
    <xdr:graphicFrame macro="">
      <xdr:nvGraphicFramePr>
        <xdr:cNvPr id="11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102</xdr:row>
      <xdr:rowOff>9525</xdr:rowOff>
    </xdr:from>
    <xdr:to>
      <xdr:col>6</xdr:col>
      <xdr:colOff>523875</xdr:colOff>
      <xdr:row>127</xdr:row>
      <xdr:rowOff>9525</xdr:rowOff>
    </xdr:to>
    <xdr:graphicFrame macro="">
      <xdr:nvGraphicFramePr>
        <xdr:cNvPr id="12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266700</xdr:colOff>
      <xdr:row>101</xdr:row>
      <xdr:rowOff>161925</xdr:rowOff>
    </xdr:from>
    <xdr:to>
      <xdr:col>20</xdr:col>
      <xdr:colOff>476250</xdr:colOff>
      <xdr:row>127</xdr:row>
      <xdr:rowOff>0</xdr:rowOff>
    </xdr:to>
    <xdr:graphicFrame macro="">
      <xdr:nvGraphicFramePr>
        <xdr:cNvPr id="13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133350</xdr:colOff>
      <xdr:row>201</xdr:row>
      <xdr:rowOff>133350</xdr:rowOff>
    </xdr:from>
    <xdr:to>
      <xdr:col>6</xdr:col>
      <xdr:colOff>571500</xdr:colOff>
      <xdr:row>227</xdr:row>
      <xdr:rowOff>28575</xdr:rowOff>
    </xdr:to>
    <xdr:graphicFrame macro="">
      <xdr:nvGraphicFramePr>
        <xdr:cNvPr id="14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428625</xdr:colOff>
      <xdr:row>202</xdr:row>
      <xdr:rowOff>0</xdr:rowOff>
    </xdr:from>
    <xdr:to>
      <xdr:col>20</xdr:col>
      <xdr:colOff>390525</xdr:colOff>
      <xdr:row>226</xdr:row>
      <xdr:rowOff>142875</xdr:rowOff>
    </xdr:to>
    <xdr:graphicFrame macro="">
      <xdr:nvGraphicFramePr>
        <xdr:cNvPr id="15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85725</xdr:colOff>
      <xdr:row>232</xdr:row>
      <xdr:rowOff>38100</xdr:rowOff>
    </xdr:from>
    <xdr:to>
      <xdr:col>6</xdr:col>
      <xdr:colOff>638175</xdr:colOff>
      <xdr:row>256</xdr:row>
      <xdr:rowOff>161925</xdr:rowOff>
    </xdr:to>
    <xdr:graphicFrame macro="">
      <xdr:nvGraphicFramePr>
        <xdr:cNvPr id="16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381000</xdr:colOff>
      <xdr:row>231</xdr:row>
      <xdr:rowOff>161925</xdr:rowOff>
    </xdr:from>
    <xdr:to>
      <xdr:col>20</xdr:col>
      <xdr:colOff>409575</xdr:colOff>
      <xdr:row>256</xdr:row>
      <xdr:rowOff>142875</xdr:rowOff>
    </xdr:to>
    <xdr:graphicFrame macro="">
      <xdr:nvGraphicFramePr>
        <xdr:cNvPr id="17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U261"/>
  <sheetViews>
    <sheetView showGridLines="0" tabSelected="1" zoomScale="75" zoomScaleNormal="75" zoomScaleSheetLayoutView="75" workbookViewId="0"/>
  </sheetViews>
  <sheetFormatPr baseColWidth="10" defaultRowHeight="12.75" x14ac:dyDescent="0.2"/>
  <cols>
    <col min="1" max="1" width="4.5703125" style="1" customWidth="1"/>
    <col min="2" max="6" width="12.140625" style="1" customWidth="1"/>
    <col min="7" max="7" width="12.140625" style="2" customWidth="1"/>
    <col min="8" max="8" width="5.42578125" style="1" customWidth="1"/>
    <col min="9" max="9" width="14.5703125" style="1" bestFit="1" customWidth="1"/>
    <col min="10" max="10" width="14.140625" style="1" customWidth="1"/>
    <col min="11" max="11" width="18" style="1" customWidth="1"/>
    <col min="12" max="12" width="13.85546875" style="1" customWidth="1"/>
    <col min="13" max="13" width="13.85546875" style="1" bestFit="1" customWidth="1"/>
    <col min="14" max="16384" width="11.42578125" style="1"/>
  </cols>
  <sheetData>
    <row r="2" spans="2:21" ht="13.5" thickBot="1" x14ac:dyDescent="0.25"/>
    <row r="3" spans="2:21" ht="24" thickBot="1" x14ac:dyDescent="0.4">
      <c r="B3" s="52" t="s">
        <v>43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  <c r="Q3" s="54"/>
      <c r="R3" s="54"/>
      <c r="S3" s="54"/>
      <c r="T3" s="55"/>
      <c r="U3" s="56"/>
    </row>
    <row r="4" spans="2:21" ht="13.5" customHeight="1" x14ac:dyDescent="0.2">
      <c r="B4" s="1" t="s">
        <v>0</v>
      </c>
    </row>
    <row r="5" spans="2:21" ht="13.5" thickBot="1" x14ac:dyDescent="0.25">
      <c r="H5" s="3"/>
    </row>
    <row r="6" spans="2:21" ht="13.5" thickBot="1" x14ac:dyDescent="0.25">
      <c r="B6" s="4" t="s">
        <v>1</v>
      </c>
      <c r="C6" s="5"/>
      <c r="D6" s="5"/>
      <c r="E6" s="5"/>
      <c r="F6" s="6"/>
      <c r="H6" s="7">
        <f>COUNT(J11:J34)-1</f>
        <v>15</v>
      </c>
    </row>
    <row r="7" spans="2:21" x14ac:dyDescent="0.2">
      <c r="H7" s="3"/>
    </row>
    <row r="8" spans="2:21" ht="15.75" x14ac:dyDescent="0.25">
      <c r="B8" s="8" t="s">
        <v>2</v>
      </c>
      <c r="M8" s="9"/>
      <c r="N8" s="9"/>
    </row>
    <row r="9" spans="2:21" ht="13.5" thickBot="1" x14ac:dyDescent="0.25">
      <c r="G9" s="9"/>
      <c r="M9" s="9"/>
      <c r="N9" s="9"/>
    </row>
    <row r="10" spans="2:21" ht="14.25" customHeight="1" thickBot="1" x14ac:dyDescent="0.25">
      <c r="G10" s="9"/>
      <c r="H10" s="10" t="s">
        <v>3</v>
      </c>
      <c r="I10" s="11" t="s">
        <v>4</v>
      </c>
      <c r="J10" s="12" t="s">
        <v>5</v>
      </c>
      <c r="K10" s="13" t="s">
        <v>6</v>
      </c>
      <c r="L10" s="14" t="s">
        <v>7</v>
      </c>
      <c r="M10" s="15"/>
      <c r="N10" s="15"/>
    </row>
    <row r="11" spans="2:21" ht="12.75" customHeight="1" x14ac:dyDescent="0.2">
      <c r="G11" s="9">
        <f>+H11</f>
        <v>2011</v>
      </c>
      <c r="H11" s="49">
        <v>2011</v>
      </c>
      <c r="I11" s="16" t="s">
        <v>8</v>
      </c>
      <c r="J11" s="17">
        <v>446.19453276830001</v>
      </c>
      <c r="K11" s="17">
        <v>5343.9929839892393</v>
      </c>
      <c r="L11" s="18">
        <f>IF(ISERROR(K11+J11),"",K11+J11)</f>
        <v>5790.187516757539</v>
      </c>
      <c r="M11" s="43">
        <f>+H11</f>
        <v>2011</v>
      </c>
      <c r="N11" s="19" t="s">
        <v>9</v>
      </c>
    </row>
    <row r="12" spans="2:21" x14ac:dyDescent="0.2">
      <c r="G12" s="9">
        <f>+$G$11</f>
        <v>2011</v>
      </c>
      <c r="H12" s="50"/>
      <c r="I12" s="20" t="s">
        <v>10</v>
      </c>
      <c r="J12" s="21">
        <v>445.09268070789994</v>
      </c>
      <c r="K12" s="21">
        <v>5223.6134465907289</v>
      </c>
      <c r="L12" s="22">
        <f t="shared" ref="L12:L34" si="0">IF(ISERROR(K12+J12),"",K12+J12)</f>
        <v>5668.7061272986284</v>
      </c>
      <c r="M12" s="43"/>
      <c r="N12" s="23" t="s">
        <v>11</v>
      </c>
    </row>
    <row r="13" spans="2:21" x14ac:dyDescent="0.2">
      <c r="G13" s="9">
        <f t="shared" ref="G13:G22" si="1">+$G$11</f>
        <v>2011</v>
      </c>
      <c r="H13" s="50"/>
      <c r="I13" s="20" t="s">
        <v>12</v>
      </c>
      <c r="J13" s="21">
        <v>441.85926489939902</v>
      </c>
      <c r="K13" s="21">
        <v>5372.9940387755305</v>
      </c>
      <c r="L13" s="22">
        <f t="shared" si="0"/>
        <v>5814.8533036749295</v>
      </c>
      <c r="M13" s="43"/>
      <c r="N13" s="23" t="s">
        <v>13</v>
      </c>
    </row>
    <row r="14" spans="2:21" x14ac:dyDescent="0.2">
      <c r="G14" s="9">
        <f t="shared" si="1"/>
        <v>2011</v>
      </c>
      <c r="H14" s="50"/>
      <c r="I14" s="20" t="s">
        <v>14</v>
      </c>
      <c r="J14" s="21">
        <v>441.59292991169934</v>
      </c>
      <c r="K14" s="21">
        <v>5481.3703166580881</v>
      </c>
      <c r="L14" s="22">
        <f t="shared" si="0"/>
        <v>5922.9632465697878</v>
      </c>
      <c r="M14" s="43"/>
      <c r="N14" s="23" t="s">
        <v>15</v>
      </c>
    </row>
    <row r="15" spans="2:21" x14ac:dyDescent="0.2">
      <c r="G15" s="9">
        <f t="shared" si="1"/>
        <v>2011</v>
      </c>
      <c r="H15" s="50"/>
      <c r="I15" s="20" t="s">
        <v>16</v>
      </c>
      <c r="J15" s="21">
        <v>438.68233873039998</v>
      </c>
      <c r="K15" s="21">
        <v>5574.51874560341</v>
      </c>
      <c r="L15" s="22">
        <f t="shared" si="0"/>
        <v>6013.2010843338103</v>
      </c>
      <c r="M15" s="43"/>
      <c r="N15" s="23" t="s">
        <v>17</v>
      </c>
    </row>
    <row r="16" spans="2:21" x14ac:dyDescent="0.2">
      <c r="G16" s="9">
        <f t="shared" si="1"/>
        <v>2011</v>
      </c>
      <c r="H16" s="50"/>
      <c r="I16" s="20" t="s">
        <v>18</v>
      </c>
      <c r="J16" s="21">
        <v>435.68221474259997</v>
      </c>
      <c r="K16" s="21">
        <v>5590.3222106272378</v>
      </c>
      <c r="L16" s="22">
        <f t="shared" si="0"/>
        <v>6026.0044253698379</v>
      </c>
      <c r="M16" s="43"/>
      <c r="N16" s="23" t="s">
        <v>19</v>
      </c>
    </row>
    <row r="17" spans="7:14" x14ac:dyDescent="0.2">
      <c r="G17" s="9">
        <f t="shared" si="1"/>
        <v>2011</v>
      </c>
      <c r="H17" s="50"/>
      <c r="I17" s="20" t="s">
        <v>20</v>
      </c>
      <c r="J17" s="21">
        <v>431.85694272939975</v>
      </c>
      <c r="K17" s="21">
        <v>5588.2440996100277</v>
      </c>
      <c r="L17" s="22">
        <f t="shared" si="0"/>
        <v>6020.1010423394273</v>
      </c>
      <c r="M17" s="43"/>
      <c r="N17" s="23" t="s">
        <v>21</v>
      </c>
    </row>
    <row r="18" spans="7:14" x14ac:dyDescent="0.2">
      <c r="G18" s="9">
        <f t="shared" si="1"/>
        <v>2011</v>
      </c>
      <c r="H18" s="50"/>
      <c r="I18" s="20" t="s">
        <v>22</v>
      </c>
      <c r="J18" s="21">
        <v>426.96651338039965</v>
      </c>
      <c r="K18" s="21">
        <v>5592.9448434497262</v>
      </c>
      <c r="L18" s="22">
        <f t="shared" si="0"/>
        <v>6019.9113568301254</v>
      </c>
      <c r="M18" s="43"/>
      <c r="N18" s="23" t="s">
        <v>23</v>
      </c>
    </row>
    <row r="19" spans="7:14" ht="12.75" customHeight="1" x14ac:dyDescent="0.2">
      <c r="G19" s="9">
        <f t="shared" si="1"/>
        <v>2011</v>
      </c>
      <c r="H19" s="50"/>
      <c r="I19" s="20" t="s">
        <v>24</v>
      </c>
      <c r="J19" s="21">
        <v>424.64770785370058</v>
      </c>
      <c r="K19" s="21">
        <v>5550.8013672950456</v>
      </c>
      <c r="L19" s="22">
        <f t="shared" si="0"/>
        <v>5975.4490751487465</v>
      </c>
      <c r="M19" s="43"/>
      <c r="N19" s="23" t="s">
        <v>25</v>
      </c>
    </row>
    <row r="20" spans="7:14" x14ac:dyDescent="0.2">
      <c r="G20" s="9">
        <f t="shared" si="1"/>
        <v>2011</v>
      </c>
      <c r="H20" s="50"/>
      <c r="I20" s="20" t="s">
        <v>26</v>
      </c>
      <c r="J20" s="21">
        <v>421.27773253540136</v>
      </c>
      <c r="K20" s="21">
        <v>5704.8697478313443</v>
      </c>
      <c r="L20" s="22">
        <f t="shared" si="0"/>
        <v>6126.1474803667461</v>
      </c>
      <c r="M20" s="43"/>
      <c r="N20" s="23" t="s">
        <v>27</v>
      </c>
    </row>
    <row r="21" spans="7:14" x14ac:dyDescent="0.2">
      <c r="G21" s="9">
        <f t="shared" si="1"/>
        <v>2011</v>
      </c>
      <c r="H21" s="50"/>
      <c r="I21" s="20" t="s">
        <v>28</v>
      </c>
      <c r="J21" s="21">
        <v>417.97368263809938</v>
      </c>
      <c r="K21" s="21">
        <v>5713.9047742369221</v>
      </c>
      <c r="L21" s="22">
        <f t="shared" si="0"/>
        <v>6131.8784568750216</v>
      </c>
      <c r="M21" s="43"/>
      <c r="N21" s="23" t="s">
        <v>29</v>
      </c>
    </row>
    <row r="22" spans="7:14" ht="13.5" thickBot="1" x14ac:dyDescent="0.25">
      <c r="G22" s="9">
        <f t="shared" si="1"/>
        <v>2011</v>
      </c>
      <c r="H22" s="51"/>
      <c r="I22" s="24" t="s">
        <v>30</v>
      </c>
      <c r="J22" s="25">
        <v>417.02467531480011</v>
      </c>
      <c r="K22" s="25">
        <v>5685.65728326914</v>
      </c>
      <c r="L22" s="26">
        <f t="shared" si="0"/>
        <v>6102.6819585839403</v>
      </c>
      <c r="M22" s="43"/>
      <c r="N22" s="23" t="s">
        <v>31</v>
      </c>
    </row>
    <row r="23" spans="7:14" ht="12.75" customHeight="1" x14ac:dyDescent="0.2">
      <c r="G23" s="9">
        <f>+H23</f>
        <v>2012</v>
      </c>
      <c r="H23" s="49">
        <v>2012</v>
      </c>
      <c r="I23" s="27" t="s">
        <v>8</v>
      </c>
      <c r="J23" s="17">
        <v>410.72883380460013</v>
      </c>
      <c r="K23" s="17">
        <v>5833.4622827450103</v>
      </c>
      <c r="L23" s="18">
        <f t="shared" si="0"/>
        <v>6244.1911165496103</v>
      </c>
      <c r="M23" s="43">
        <f>+H23</f>
        <v>2012</v>
      </c>
      <c r="N23" s="23" t="s">
        <v>9</v>
      </c>
    </row>
    <row r="24" spans="7:14" x14ac:dyDescent="0.2">
      <c r="G24" s="9">
        <f>+$G$23</f>
        <v>2012</v>
      </c>
      <c r="H24" s="50"/>
      <c r="I24" s="20" t="s">
        <v>10</v>
      </c>
      <c r="J24" s="21">
        <v>408.44690482469906</v>
      </c>
      <c r="K24" s="21">
        <v>5962.6074718409163</v>
      </c>
      <c r="L24" s="22">
        <f t="shared" si="0"/>
        <v>6371.0543766656156</v>
      </c>
      <c r="M24" s="43"/>
      <c r="N24" s="23" t="s">
        <v>11</v>
      </c>
    </row>
    <row r="25" spans="7:14" x14ac:dyDescent="0.2">
      <c r="G25" s="9">
        <f t="shared" ref="G25:G34" si="2">+$G$23</f>
        <v>2012</v>
      </c>
      <c r="H25" s="50"/>
      <c r="I25" s="20" t="s">
        <v>12</v>
      </c>
      <c r="J25" s="21">
        <v>406.62909234430111</v>
      </c>
      <c r="K25" s="21">
        <v>6009.4439511112732</v>
      </c>
      <c r="L25" s="22">
        <f t="shared" si="0"/>
        <v>6416.0730434555744</v>
      </c>
      <c r="M25" s="43"/>
      <c r="N25" s="23" t="s">
        <v>13</v>
      </c>
    </row>
    <row r="26" spans="7:14" x14ac:dyDescent="0.2">
      <c r="G26" s="9">
        <f t="shared" si="2"/>
        <v>2012</v>
      </c>
      <c r="H26" s="50"/>
      <c r="I26" s="20" t="s">
        <v>14</v>
      </c>
      <c r="J26" s="21">
        <v>404.05930084899859</v>
      </c>
      <c r="K26" s="21">
        <v>6023.4954471950587</v>
      </c>
      <c r="L26" s="22">
        <f t="shared" si="0"/>
        <v>6427.5547480440573</v>
      </c>
      <c r="M26" s="43"/>
      <c r="N26" s="23" t="s">
        <v>15</v>
      </c>
    </row>
    <row r="27" spans="7:14" x14ac:dyDescent="0.2">
      <c r="G27" s="9">
        <f t="shared" si="2"/>
        <v>2012</v>
      </c>
      <c r="H27" s="50"/>
      <c r="I27" s="20" t="s">
        <v>16</v>
      </c>
      <c r="J27" s="21" t="s">
        <v>44</v>
      </c>
      <c r="K27" s="21" t="s">
        <v>44</v>
      </c>
      <c r="L27" s="22" t="str">
        <f t="shared" si="0"/>
        <v/>
      </c>
      <c r="M27" s="43"/>
      <c r="N27" s="23" t="s">
        <v>17</v>
      </c>
    </row>
    <row r="28" spans="7:14" x14ac:dyDescent="0.2">
      <c r="G28" s="9">
        <f t="shared" si="2"/>
        <v>2012</v>
      </c>
      <c r="H28" s="50"/>
      <c r="I28" s="20" t="s">
        <v>18</v>
      </c>
      <c r="J28" s="21" t="s">
        <v>44</v>
      </c>
      <c r="K28" s="21" t="s">
        <v>44</v>
      </c>
      <c r="L28" s="22" t="str">
        <f t="shared" si="0"/>
        <v/>
      </c>
      <c r="M28" s="43"/>
      <c r="N28" s="23" t="s">
        <v>19</v>
      </c>
    </row>
    <row r="29" spans="7:14" x14ac:dyDescent="0.2">
      <c r="G29" s="9">
        <f t="shared" si="2"/>
        <v>2012</v>
      </c>
      <c r="H29" s="50"/>
      <c r="I29" s="20" t="s">
        <v>20</v>
      </c>
      <c r="J29" s="21" t="s">
        <v>44</v>
      </c>
      <c r="K29" s="21" t="s">
        <v>44</v>
      </c>
      <c r="L29" s="22" t="str">
        <f t="shared" si="0"/>
        <v/>
      </c>
      <c r="M29" s="43"/>
      <c r="N29" s="23" t="s">
        <v>21</v>
      </c>
    </row>
    <row r="30" spans="7:14" x14ac:dyDescent="0.2">
      <c r="G30" s="9">
        <f t="shared" si="2"/>
        <v>2012</v>
      </c>
      <c r="H30" s="50"/>
      <c r="I30" s="20" t="s">
        <v>22</v>
      </c>
      <c r="J30" s="21" t="s">
        <v>44</v>
      </c>
      <c r="K30" s="21" t="s">
        <v>44</v>
      </c>
      <c r="L30" s="22" t="str">
        <f t="shared" si="0"/>
        <v/>
      </c>
      <c r="M30" s="43"/>
      <c r="N30" s="23" t="s">
        <v>23</v>
      </c>
    </row>
    <row r="31" spans="7:14" x14ac:dyDescent="0.2">
      <c r="G31" s="9">
        <f t="shared" si="2"/>
        <v>2012</v>
      </c>
      <c r="H31" s="50"/>
      <c r="I31" s="20" t="s">
        <v>24</v>
      </c>
      <c r="J31" s="21" t="s">
        <v>44</v>
      </c>
      <c r="K31" s="21" t="s">
        <v>44</v>
      </c>
      <c r="L31" s="22" t="str">
        <f t="shared" si="0"/>
        <v/>
      </c>
      <c r="M31" s="43"/>
      <c r="N31" s="23" t="s">
        <v>25</v>
      </c>
    </row>
    <row r="32" spans="7:14" x14ac:dyDescent="0.2">
      <c r="G32" s="9">
        <f t="shared" si="2"/>
        <v>2012</v>
      </c>
      <c r="H32" s="50"/>
      <c r="I32" s="20" t="s">
        <v>26</v>
      </c>
      <c r="J32" s="21" t="s">
        <v>44</v>
      </c>
      <c r="K32" s="21" t="s">
        <v>44</v>
      </c>
      <c r="L32" s="22" t="str">
        <f t="shared" si="0"/>
        <v/>
      </c>
      <c r="M32" s="43"/>
      <c r="N32" s="23" t="s">
        <v>27</v>
      </c>
    </row>
    <row r="33" spans="2:15" x14ac:dyDescent="0.2">
      <c r="G33" s="9">
        <f t="shared" si="2"/>
        <v>2012</v>
      </c>
      <c r="H33" s="50"/>
      <c r="I33" s="20" t="s">
        <v>28</v>
      </c>
      <c r="J33" s="21" t="s">
        <v>44</v>
      </c>
      <c r="K33" s="21" t="s">
        <v>44</v>
      </c>
      <c r="L33" s="22" t="str">
        <f t="shared" si="0"/>
        <v/>
      </c>
      <c r="M33" s="43"/>
      <c r="N33" s="23" t="s">
        <v>29</v>
      </c>
    </row>
    <row r="34" spans="2:15" ht="13.5" thickBot="1" x14ac:dyDescent="0.25">
      <c r="G34" s="9">
        <f t="shared" si="2"/>
        <v>2012</v>
      </c>
      <c r="H34" s="51"/>
      <c r="I34" s="24" t="s">
        <v>30</v>
      </c>
      <c r="J34" s="25" t="s">
        <v>44</v>
      </c>
      <c r="K34" s="25" t="s">
        <v>44</v>
      </c>
      <c r="L34" s="26" t="str">
        <f t="shared" si="0"/>
        <v/>
      </c>
      <c r="M34" s="43"/>
      <c r="N34" s="23" t="s">
        <v>31</v>
      </c>
    </row>
    <row r="35" spans="2:15" x14ac:dyDescent="0.2">
      <c r="G35" s="9"/>
      <c r="H35" s="28"/>
      <c r="I35" s="29"/>
      <c r="J35" s="29"/>
      <c r="K35" s="29"/>
      <c r="L35" s="29"/>
      <c r="M35" s="9"/>
      <c r="N35" s="9"/>
    </row>
    <row r="36" spans="2:15" x14ac:dyDescent="0.2">
      <c r="G36" s="9"/>
      <c r="H36" s="28"/>
      <c r="I36" s="29"/>
      <c r="J36" s="29"/>
      <c r="K36" s="29"/>
      <c r="L36" s="29"/>
      <c r="N36" s="9"/>
      <c r="O36" s="9"/>
    </row>
    <row r="37" spans="2:15" x14ac:dyDescent="0.2">
      <c r="G37" s="9"/>
      <c r="N37" s="9"/>
      <c r="O37" s="9"/>
    </row>
    <row r="38" spans="2:15" ht="15.75" x14ac:dyDescent="0.25">
      <c r="B38" s="8" t="s">
        <v>32</v>
      </c>
      <c r="G38" s="9"/>
      <c r="N38" s="9"/>
      <c r="O38" s="9"/>
    </row>
    <row r="39" spans="2:15" ht="13.5" thickBot="1" x14ac:dyDescent="0.25">
      <c r="G39" s="9"/>
      <c r="J39" s="2">
        <v>1</v>
      </c>
      <c r="K39" s="2">
        <v>2</v>
      </c>
      <c r="L39" s="2">
        <v>3</v>
      </c>
      <c r="M39" s="2"/>
      <c r="N39" s="9"/>
      <c r="O39" s="9"/>
    </row>
    <row r="40" spans="2:15" ht="13.5" customHeight="1" thickBot="1" x14ac:dyDescent="0.25">
      <c r="G40" s="9"/>
      <c r="H40" s="10" t="s">
        <v>3</v>
      </c>
      <c r="I40" s="11" t="s">
        <v>4</v>
      </c>
      <c r="J40" s="12" t="s">
        <v>33</v>
      </c>
      <c r="K40" s="13" t="s">
        <v>34</v>
      </c>
      <c r="L40" s="14" t="s">
        <v>35</v>
      </c>
      <c r="M40" s="30" t="s">
        <v>7</v>
      </c>
      <c r="N40" s="9"/>
      <c r="O40" s="9"/>
    </row>
    <row r="41" spans="2:15" x14ac:dyDescent="0.2">
      <c r="G41" s="9">
        <f>+H41</f>
        <v>2011</v>
      </c>
      <c r="H41" s="40">
        <v>2011</v>
      </c>
      <c r="I41" s="31" t="s">
        <v>8</v>
      </c>
      <c r="J41" s="17">
        <f t="shared" ref="J41:M56" si="3">IF(ISERROR(J74+J104),"",J74+J104)</f>
        <v>1453.2115536750898</v>
      </c>
      <c r="K41" s="17">
        <f t="shared" si="3"/>
        <v>2407.8450720589171</v>
      </c>
      <c r="L41" s="17">
        <f t="shared" si="3"/>
        <v>1929.1308910235332</v>
      </c>
      <c r="M41" s="32">
        <f t="shared" si="3"/>
        <v>5790.1875167575399</v>
      </c>
      <c r="N41" s="43">
        <f>+H41</f>
        <v>2011</v>
      </c>
      <c r="O41" s="19" t="s">
        <v>9</v>
      </c>
    </row>
    <row r="42" spans="2:15" x14ac:dyDescent="0.2">
      <c r="G42" s="9">
        <f>+$G$41</f>
        <v>2011</v>
      </c>
      <c r="H42" s="41"/>
      <c r="I42" s="33" t="s">
        <v>10</v>
      </c>
      <c r="J42" s="21">
        <f t="shared" si="3"/>
        <v>1420.8585195075002</v>
      </c>
      <c r="K42" s="21">
        <f t="shared" si="3"/>
        <v>2429.8495772795832</v>
      </c>
      <c r="L42" s="21">
        <f t="shared" si="3"/>
        <v>1817.9980305115457</v>
      </c>
      <c r="M42" s="34">
        <f t="shared" si="3"/>
        <v>5668.7061272986284</v>
      </c>
      <c r="N42" s="43"/>
      <c r="O42" s="23" t="s">
        <v>11</v>
      </c>
    </row>
    <row r="43" spans="2:15" x14ac:dyDescent="0.2">
      <c r="G43" s="9">
        <f t="shared" ref="G43:G52" si="4">+$G$41</f>
        <v>2011</v>
      </c>
      <c r="H43" s="41"/>
      <c r="I43" s="33" t="s">
        <v>12</v>
      </c>
      <c r="J43" s="21">
        <f t="shared" si="3"/>
        <v>1423.2826593061102</v>
      </c>
      <c r="K43" s="21">
        <f t="shared" si="3"/>
        <v>2486.2786748199055</v>
      </c>
      <c r="L43" s="21">
        <f t="shared" si="3"/>
        <v>1905.2919695489143</v>
      </c>
      <c r="M43" s="34">
        <f t="shared" si="3"/>
        <v>5814.8533036749295</v>
      </c>
      <c r="N43" s="43"/>
      <c r="O43" s="23" t="s">
        <v>13</v>
      </c>
    </row>
    <row r="44" spans="2:15" x14ac:dyDescent="0.2">
      <c r="G44" s="9">
        <f t="shared" si="4"/>
        <v>2011</v>
      </c>
      <c r="H44" s="41"/>
      <c r="I44" s="33" t="s">
        <v>14</v>
      </c>
      <c r="J44" s="21">
        <f t="shared" si="3"/>
        <v>1448.3494164118999</v>
      </c>
      <c r="K44" s="21">
        <f t="shared" si="3"/>
        <v>2522.7269917691938</v>
      </c>
      <c r="L44" s="21">
        <f t="shared" si="3"/>
        <v>1951.8868383886936</v>
      </c>
      <c r="M44" s="34">
        <f t="shared" si="3"/>
        <v>5922.9632465697878</v>
      </c>
      <c r="N44" s="43"/>
      <c r="O44" s="23" t="s">
        <v>15</v>
      </c>
    </row>
    <row r="45" spans="2:15" x14ac:dyDescent="0.2">
      <c r="G45" s="9">
        <f t="shared" si="4"/>
        <v>2011</v>
      </c>
      <c r="H45" s="41"/>
      <c r="I45" s="33" t="s">
        <v>16</v>
      </c>
      <c r="J45" s="21">
        <f t="shared" si="3"/>
        <v>1458.9570447043002</v>
      </c>
      <c r="K45" s="21">
        <f t="shared" si="3"/>
        <v>2574.1978159040518</v>
      </c>
      <c r="L45" s="21">
        <f t="shared" si="3"/>
        <v>1980.0462237254583</v>
      </c>
      <c r="M45" s="34">
        <f t="shared" si="3"/>
        <v>6013.2010843338103</v>
      </c>
      <c r="N45" s="43"/>
      <c r="O45" s="23" t="s">
        <v>17</v>
      </c>
    </row>
    <row r="46" spans="2:15" x14ac:dyDescent="0.2">
      <c r="G46" s="9">
        <f t="shared" si="4"/>
        <v>2011</v>
      </c>
      <c r="H46" s="41"/>
      <c r="I46" s="33" t="s">
        <v>18</v>
      </c>
      <c r="J46" s="21">
        <f t="shared" si="3"/>
        <v>1477.9300489875</v>
      </c>
      <c r="K46" s="21">
        <f t="shared" si="3"/>
        <v>2612.9693283819342</v>
      </c>
      <c r="L46" s="21">
        <f t="shared" si="3"/>
        <v>1935.1050480004039</v>
      </c>
      <c r="M46" s="34">
        <f t="shared" si="3"/>
        <v>6026.0044253698388</v>
      </c>
      <c r="N46" s="43"/>
      <c r="O46" s="23" t="s">
        <v>19</v>
      </c>
    </row>
    <row r="47" spans="2:15" x14ac:dyDescent="0.2">
      <c r="G47" s="9">
        <f t="shared" si="4"/>
        <v>2011</v>
      </c>
      <c r="H47" s="41"/>
      <c r="I47" s="33" t="s">
        <v>20</v>
      </c>
      <c r="J47" s="21">
        <f t="shared" si="3"/>
        <v>1528.3241079903</v>
      </c>
      <c r="K47" s="21">
        <f t="shared" si="3"/>
        <v>2651.4478916748067</v>
      </c>
      <c r="L47" s="21">
        <f t="shared" si="3"/>
        <v>1840.3290426743199</v>
      </c>
      <c r="M47" s="34">
        <f t="shared" si="3"/>
        <v>6020.1010423394264</v>
      </c>
      <c r="N47" s="43"/>
      <c r="O47" s="23" t="s">
        <v>21</v>
      </c>
    </row>
    <row r="48" spans="2:15" x14ac:dyDescent="0.2">
      <c r="G48" s="9">
        <f t="shared" si="4"/>
        <v>2011</v>
      </c>
      <c r="H48" s="41"/>
      <c r="I48" s="33" t="s">
        <v>22</v>
      </c>
      <c r="J48" s="21">
        <f t="shared" si="3"/>
        <v>1572.8935338525</v>
      </c>
      <c r="K48" s="21">
        <f t="shared" si="3"/>
        <v>2675.2234421797061</v>
      </c>
      <c r="L48" s="21">
        <f t="shared" si="3"/>
        <v>1771.7943807979198</v>
      </c>
      <c r="M48" s="34">
        <f t="shared" si="3"/>
        <v>6019.9113568301254</v>
      </c>
      <c r="N48" s="43"/>
      <c r="O48" s="23" t="s">
        <v>23</v>
      </c>
    </row>
    <row r="49" spans="7:15" x14ac:dyDescent="0.2">
      <c r="G49" s="9">
        <f t="shared" si="4"/>
        <v>2011</v>
      </c>
      <c r="H49" s="41"/>
      <c r="I49" s="33" t="s">
        <v>24</v>
      </c>
      <c r="J49" s="21">
        <f t="shared" si="3"/>
        <v>1587.1311486692</v>
      </c>
      <c r="K49" s="21">
        <f t="shared" si="3"/>
        <v>2717.0336002902563</v>
      </c>
      <c r="L49" s="21">
        <f t="shared" si="3"/>
        <v>1671.2843261892901</v>
      </c>
      <c r="M49" s="34">
        <f t="shared" si="3"/>
        <v>5975.4490751487474</v>
      </c>
      <c r="N49" s="43"/>
      <c r="O49" s="23" t="s">
        <v>25</v>
      </c>
    </row>
    <row r="50" spans="7:15" x14ac:dyDescent="0.2">
      <c r="G50" s="9">
        <f t="shared" si="4"/>
        <v>2011</v>
      </c>
      <c r="H50" s="41"/>
      <c r="I50" s="33" t="s">
        <v>26</v>
      </c>
      <c r="J50" s="21">
        <f t="shared" si="3"/>
        <v>1606.5123020788999</v>
      </c>
      <c r="K50" s="21">
        <f t="shared" si="3"/>
        <v>2766.644555901124</v>
      </c>
      <c r="L50" s="21">
        <f t="shared" si="3"/>
        <v>1752.9906223867224</v>
      </c>
      <c r="M50" s="34">
        <f t="shared" si="3"/>
        <v>6126.1474803667461</v>
      </c>
      <c r="N50" s="43"/>
      <c r="O50" s="23" t="s">
        <v>27</v>
      </c>
    </row>
    <row r="51" spans="7:15" x14ac:dyDescent="0.2">
      <c r="G51" s="9">
        <f t="shared" si="4"/>
        <v>2011</v>
      </c>
      <c r="H51" s="41"/>
      <c r="I51" s="33" t="s">
        <v>28</v>
      </c>
      <c r="J51" s="21">
        <f t="shared" si="3"/>
        <v>1628.6226185245</v>
      </c>
      <c r="K51" s="21">
        <f t="shared" si="3"/>
        <v>2802.0866436598635</v>
      </c>
      <c r="L51" s="21">
        <f t="shared" si="3"/>
        <v>1701.1691946906581</v>
      </c>
      <c r="M51" s="34">
        <f t="shared" si="3"/>
        <v>6131.8784568750216</v>
      </c>
      <c r="N51" s="43"/>
      <c r="O51" s="23" t="s">
        <v>29</v>
      </c>
    </row>
    <row r="52" spans="7:15" ht="13.5" thickBot="1" x14ac:dyDescent="0.25">
      <c r="G52" s="9">
        <f t="shared" si="4"/>
        <v>2011</v>
      </c>
      <c r="H52" s="42"/>
      <c r="I52" s="35" t="s">
        <v>30</v>
      </c>
      <c r="J52" s="25">
        <f t="shared" si="3"/>
        <v>1512.2132256681</v>
      </c>
      <c r="K52" s="25">
        <f t="shared" si="3"/>
        <v>2834.9592819247373</v>
      </c>
      <c r="L52" s="25">
        <f t="shared" si="3"/>
        <v>1755.5094509911032</v>
      </c>
      <c r="M52" s="36">
        <f t="shared" si="3"/>
        <v>6102.6819585839403</v>
      </c>
      <c r="N52" s="43"/>
      <c r="O52" s="23" t="s">
        <v>31</v>
      </c>
    </row>
    <row r="53" spans="7:15" ht="12.75" customHeight="1" x14ac:dyDescent="0.2">
      <c r="G53" s="9">
        <f>+H53</f>
        <v>2012</v>
      </c>
      <c r="H53" s="40">
        <v>2012</v>
      </c>
      <c r="I53" s="31" t="s">
        <v>8</v>
      </c>
      <c r="J53" s="17">
        <f t="shared" si="3"/>
        <v>1647.1974894325001</v>
      </c>
      <c r="K53" s="17">
        <f t="shared" si="3"/>
        <v>2846.8230891485387</v>
      </c>
      <c r="L53" s="17">
        <f t="shared" si="3"/>
        <v>1750.1705379685711</v>
      </c>
      <c r="M53" s="32">
        <f t="shared" si="3"/>
        <v>6244.1911165496094</v>
      </c>
      <c r="N53" s="43">
        <f>+H53</f>
        <v>2012</v>
      </c>
      <c r="O53" s="23" t="s">
        <v>9</v>
      </c>
    </row>
    <row r="54" spans="7:15" x14ac:dyDescent="0.2">
      <c r="G54" s="9">
        <f>+$G$53</f>
        <v>2012</v>
      </c>
      <c r="H54" s="41"/>
      <c r="I54" s="33" t="s">
        <v>10</v>
      </c>
      <c r="J54" s="21">
        <f t="shared" si="3"/>
        <v>1647.3015713727</v>
      </c>
      <c r="K54" s="21">
        <f t="shared" si="3"/>
        <v>2860.9174939276227</v>
      </c>
      <c r="L54" s="21">
        <f t="shared" si="3"/>
        <v>1862.8353113652938</v>
      </c>
      <c r="M54" s="34">
        <f t="shared" si="3"/>
        <v>6371.0543766656165</v>
      </c>
      <c r="N54" s="43"/>
      <c r="O54" s="23" t="s">
        <v>11</v>
      </c>
    </row>
    <row r="55" spans="7:15" x14ac:dyDescent="0.2">
      <c r="G55" s="9">
        <f t="shared" ref="G55:G64" si="5">+$G$53</f>
        <v>2012</v>
      </c>
      <c r="H55" s="41"/>
      <c r="I55" s="33" t="s">
        <v>12</v>
      </c>
      <c r="J55" s="21">
        <f t="shared" si="3"/>
        <v>1614.8682105877999</v>
      </c>
      <c r="K55" s="21">
        <f t="shared" si="3"/>
        <v>2890.5335744579529</v>
      </c>
      <c r="L55" s="21">
        <f t="shared" si="3"/>
        <v>1910.6712584098216</v>
      </c>
      <c r="M55" s="34">
        <f t="shared" si="3"/>
        <v>6416.0730434555744</v>
      </c>
      <c r="N55" s="43"/>
      <c r="O55" s="23" t="s">
        <v>13</v>
      </c>
    </row>
    <row r="56" spans="7:15" x14ac:dyDescent="0.2">
      <c r="G56" s="9">
        <f t="shared" si="5"/>
        <v>2012</v>
      </c>
      <c r="H56" s="41"/>
      <c r="I56" s="33" t="s">
        <v>14</v>
      </c>
      <c r="J56" s="21">
        <f t="shared" si="3"/>
        <v>1655.1405451809001</v>
      </c>
      <c r="K56" s="21">
        <f t="shared" si="3"/>
        <v>2898.566833319504</v>
      </c>
      <c r="L56" s="21">
        <f t="shared" si="3"/>
        <v>1873.8473695436533</v>
      </c>
      <c r="M56" s="34">
        <f t="shared" si="3"/>
        <v>6427.5547480440573</v>
      </c>
      <c r="N56" s="43"/>
      <c r="O56" s="23" t="s">
        <v>15</v>
      </c>
    </row>
    <row r="57" spans="7:15" x14ac:dyDescent="0.2">
      <c r="G57" s="9">
        <f t="shared" si="5"/>
        <v>2012</v>
      </c>
      <c r="H57" s="41"/>
      <c r="I57" s="33" t="s">
        <v>16</v>
      </c>
      <c r="J57" s="21" t="str">
        <f t="shared" ref="J57:M64" si="6">IF(ISERROR(J90+J120),"",J90+J120)</f>
        <v/>
      </c>
      <c r="K57" s="21" t="str">
        <f t="shared" si="6"/>
        <v/>
      </c>
      <c r="L57" s="21" t="str">
        <f t="shared" si="6"/>
        <v/>
      </c>
      <c r="M57" s="34" t="str">
        <f t="shared" si="6"/>
        <v/>
      </c>
      <c r="N57" s="43"/>
      <c r="O57" s="23" t="s">
        <v>17</v>
      </c>
    </row>
    <row r="58" spans="7:15" x14ac:dyDescent="0.2">
      <c r="G58" s="9">
        <f t="shared" si="5"/>
        <v>2012</v>
      </c>
      <c r="H58" s="41"/>
      <c r="I58" s="33" t="s">
        <v>18</v>
      </c>
      <c r="J58" s="21" t="str">
        <f t="shared" si="6"/>
        <v/>
      </c>
      <c r="K58" s="21" t="str">
        <f t="shared" si="6"/>
        <v/>
      </c>
      <c r="L58" s="21" t="str">
        <f t="shared" si="6"/>
        <v/>
      </c>
      <c r="M58" s="34" t="str">
        <f t="shared" si="6"/>
        <v/>
      </c>
      <c r="N58" s="43"/>
      <c r="O58" s="23" t="s">
        <v>19</v>
      </c>
    </row>
    <row r="59" spans="7:15" x14ac:dyDescent="0.2">
      <c r="G59" s="9">
        <f t="shared" si="5"/>
        <v>2012</v>
      </c>
      <c r="H59" s="41"/>
      <c r="I59" s="33" t="s">
        <v>20</v>
      </c>
      <c r="J59" s="21" t="str">
        <f t="shared" si="6"/>
        <v/>
      </c>
      <c r="K59" s="21" t="str">
        <f t="shared" si="6"/>
        <v/>
      </c>
      <c r="L59" s="21" t="str">
        <f t="shared" si="6"/>
        <v/>
      </c>
      <c r="M59" s="34" t="str">
        <f t="shared" si="6"/>
        <v/>
      </c>
      <c r="N59" s="43"/>
      <c r="O59" s="23" t="s">
        <v>21</v>
      </c>
    </row>
    <row r="60" spans="7:15" x14ac:dyDescent="0.2">
      <c r="G60" s="9">
        <f t="shared" si="5"/>
        <v>2012</v>
      </c>
      <c r="H60" s="41"/>
      <c r="I60" s="33" t="s">
        <v>22</v>
      </c>
      <c r="J60" s="21" t="str">
        <f t="shared" si="6"/>
        <v/>
      </c>
      <c r="K60" s="21" t="str">
        <f t="shared" si="6"/>
        <v/>
      </c>
      <c r="L60" s="21" t="str">
        <f t="shared" si="6"/>
        <v/>
      </c>
      <c r="M60" s="34" t="str">
        <f t="shared" si="6"/>
        <v/>
      </c>
      <c r="N60" s="43"/>
      <c r="O60" s="23" t="s">
        <v>23</v>
      </c>
    </row>
    <row r="61" spans="7:15" x14ac:dyDescent="0.2">
      <c r="G61" s="9">
        <f t="shared" si="5"/>
        <v>2012</v>
      </c>
      <c r="H61" s="41"/>
      <c r="I61" s="33" t="s">
        <v>24</v>
      </c>
      <c r="J61" s="21" t="str">
        <f t="shared" si="6"/>
        <v/>
      </c>
      <c r="K61" s="21" t="str">
        <f t="shared" si="6"/>
        <v/>
      </c>
      <c r="L61" s="21" t="str">
        <f t="shared" si="6"/>
        <v/>
      </c>
      <c r="M61" s="34" t="str">
        <f t="shared" si="6"/>
        <v/>
      </c>
      <c r="N61" s="43"/>
      <c r="O61" s="23" t="s">
        <v>25</v>
      </c>
    </row>
    <row r="62" spans="7:15" x14ac:dyDescent="0.2">
      <c r="G62" s="9">
        <f t="shared" si="5"/>
        <v>2012</v>
      </c>
      <c r="H62" s="41"/>
      <c r="I62" s="33" t="s">
        <v>26</v>
      </c>
      <c r="J62" s="21" t="str">
        <f t="shared" si="6"/>
        <v/>
      </c>
      <c r="K62" s="21" t="str">
        <f t="shared" si="6"/>
        <v/>
      </c>
      <c r="L62" s="21" t="str">
        <f t="shared" si="6"/>
        <v/>
      </c>
      <c r="M62" s="34" t="str">
        <f t="shared" si="6"/>
        <v/>
      </c>
      <c r="N62" s="43"/>
      <c r="O62" s="23" t="s">
        <v>27</v>
      </c>
    </row>
    <row r="63" spans="7:15" x14ac:dyDescent="0.2">
      <c r="G63" s="9">
        <f t="shared" si="5"/>
        <v>2012</v>
      </c>
      <c r="H63" s="41"/>
      <c r="I63" s="33" t="s">
        <v>28</v>
      </c>
      <c r="J63" s="21" t="str">
        <f t="shared" si="6"/>
        <v/>
      </c>
      <c r="K63" s="21" t="str">
        <f t="shared" si="6"/>
        <v/>
      </c>
      <c r="L63" s="21" t="str">
        <f t="shared" si="6"/>
        <v/>
      </c>
      <c r="M63" s="34" t="str">
        <f t="shared" si="6"/>
        <v/>
      </c>
      <c r="N63" s="43"/>
      <c r="O63" s="23" t="s">
        <v>29</v>
      </c>
    </row>
    <row r="64" spans="7:15" ht="13.5" thickBot="1" x14ac:dyDescent="0.25">
      <c r="G64" s="9">
        <f t="shared" si="5"/>
        <v>2012</v>
      </c>
      <c r="H64" s="42"/>
      <c r="I64" s="35" t="s">
        <v>30</v>
      </c>
      <c r="J64" s="25" t="str">
        <f t="shared" si="6"/>
        <v/>
      </c>
      <c r="K64" s="25" t="str">
        <f t="shared" si="6"/>
        <v/>
      </c>
      <c r="L64" s="25" t="str">
        <f t="shared" si="6"/>
        <v/>
      </c>
      <c r="M64" s="36" t="str">
        <f t="shared" si="6"/>
        <v/>
      </c>
      <c r="N64" s="43"/>
      <c r="O64" s="23" t="s">
        <v>31</v>
      </c>
    </row>
    <row r="65" spans="2:15" x14ac:dyDescent="0.2">
      <c r="G65" s="9"/>
      <c r="H65" s="37"/>
      <c r="I65" s="20"/>
      <c r="J65" s="29"/>
      <c r="K65" s="29"/>
      <c r="L65" s="29"/>
      <c r="M65" s="38"/>
      <c r="N65" s="9"/>
      <c r="O65" s="9"/>
    </row>
    <row r="66" spans="2:15" x14ac:dyDescent="0.2">
      <c r="G66" s="9"/>
      <c r="H66" s="37"/>
      <c r="I66" s="20"/>
      <c r="J66" s="29"/>
      <c r="K66" s="29"/>
      <c r="L66" s="29"/>
      <c r="M66" s="38"/>
      <c r="N66" s="9"/>
      <c r="O66" s="9"/>
    </row>
    <row r="67" spans="2:15" x14ac:dyDescent="0.2">
      <c r="B67" s="3" t="s">
        <v>36</v>
      </c>
      <c r="G67" s="9"/>
      <c r="N67" s="9"/>
      <c r="O67" s="9"/>
    </row>
    <row r="68" spans="2:15" x14ac:dyDescent="0.2">
      <c r="B68" s="3" t="s">
        <v>37</v>
      </c>
      <c r="G68" s="9"/>
      <c r="N68" s="9"/>
      <c r="O68" s="9"/>
    </row>
    <row r="69" spans="2:15" x14ac:dyDescent="0.2">
      <c r="B69" s="3" t="s">
        <v>38</v>
      </c>
      <c r="G69" s="9"/>
      <c r="N69" s="9"/>
      <c r="O69" s="9"/>
    </row>
    <row r="70" spans="2:15" x14ac:dyDescent="0.2">
      <c r="G70" s="9"/>
      <c r="H70" s="37"/>
      <c r="I70" s="20"/>
      <c r="J70" s="29"/>
      <c r="K70" s="29"/>
      <c r="L70" s="29"/>
      <c r="M70" s="38"/>
      <c r="N70" s="9"/>
      <c r="O70" s="9"/>
    </row>
    <row r="71" spans="2:15" ht="15.75" x14ac:dyDescent="0.25">
      <c r="B71" s="8" t="s">
        <v>39</v>
      </c>
      <c r="G71" s="9"/>
      <c r="N71" s="9"/>
      <c r="O71" s="9"/>
    </row>
    <row r="72" spans="2:15" ht="13.5" thickBot="1" x14ac:dyDescent="0.25">
      <c r="G72" s="9"/>
      <c r="J72" s="2">
        <v>1</v>
      </c>
      <c r="K72" s="2">
        <v>2</v>
      </c>
      <c r="L72" s="2">
        <v>3</v>
      </c>
      <c r="M72" s="2"/>
      <c r="N72" s="9"/>
      <c r="O72" s="9"/>
    </row>
    <row r="73" spans="2:15" ht="13.5" customHeight="1" thickBot="1" x14ac:dyDescent="0.25">
      <c r="G73" s="9"/>
      <c r="H73" s="10" t="s">
        <v>3</v>
      </c>
      <c r="I73" s="11" t="s">
        <v>4</v>
      </c>
      <c r="J73" s="12" t="s">
        <v>33</v>
      </c>
      <c r="K73" s="13" t="s">
        <v>34</v>
      </c>
      <c r="L73" s="14" t="s">
        <v>35</v>
      </c>
      <c r="M73" s="30" t="s">
        <v>7</v>
      </c>
      <c r="N73" s="9"/>
      <c r="O73" s="9"/>
    </row>
    <row r="74" spans="2:15" x14ac:dyDescent="0.2">
      <c r="G74" s="9">
        <f>+H74</f>
        <v>2011</v>
      </c>
      <c r="H74" s="40">
        <v>2011</v>
      </c>
      <c r="I74" s="31" t="s">
        <v>8</v>
      </c>
      <c r="J74" s="17">
        <v>3.3839588949000001</v>
      </c>
      <c r="K74" s="17">
        <v>442.81057387339996</v>
      </c>
      <c r="L74" s="17">
        <v>0</v>
      </c>
      <c r="M74" s="32">
        <f>IF(SUM(J74:L74)=0,"",SUM(J74:L74))</f>
        <v>446.19453276829995</v>
      </c>
      <c r="N74" s="43">
        <f>+H74</f>
        <v>2011</v>
      </c>
      <c r="O74" s="19" t="s">
        <v>9</v>
      </c>
    </row>
    <row r="75" spans="2:15" x14ac:dyDescent="0.2">
      <c r="G75" s="9">
        <f>+$G$74</f>
        <v>2011</v>
      </c>
      <c r="H75" s="41"/>
      <c r="I75" s="33" t="s">
        <v>10</v>
      </c>
      <c r="J75" s="21">
        <v>3.1448777308000002</v>
      </c>
      <c r="K75" s="21">
        <v>441.94780297709997</v>
      </c>
      <c r="L75" s="21">
        <v>0</v>
      </c>
      <c r="M75" s="34">
        <f t="shared" ref="M75:M97" si="7">IF(SUM(J75:L75)=0,"",SUM(J75:L75))</f>
        <v>445.09268070789994</v>
      </c>
      <c r="N75" s="43"/>
      <c r="O75" s="23" t="s">
        <v>11</v>
      </c>
    </row>
    <row r="76" spans="2:15" x14ac:dyDescent="0.2">
      <c r="G76" s="9">
        <f t="shared" ref="G76:G85" si="8">+$G$74</f>
        <v>2011</v>
      </c>
      <c r="H76" s="41"/>
      <c r="I76" s="33" t="s">
        <v>12</v>
      </c>
      <c r="J76" s="21">
        <v>2.4202579528000001</v>
      </c>
      <c r="K76" s="21">
        <v>439.43900694659908</v>
      </c>
      <c r="L76" s="21">
        <v>0</v>
      </c>
      <c r="M76" s="34">
        <f t="shared" si="7"/>
        <v>441.85926489939908</v>
      </c>
      <c r="N76" s="43"/>
      <c r="O76" s="23" t="s">
        <v>13</v>
      </c>
    </row>
    <row r="77" spans="2:15" x14ac:dyDescent="0.2">
      <c r="G77" s="9">
        <f t="shared" si="8"/>
        <v>2011</v>
      </c>
      <c r="H77" s="41"/>
      <c r="I77" s="33" t="s">
        <v>14</v>
      </c>
      <c r="J77" s="21">
        <v>2.8813549226000004</v>
      </c>
      <c r="K77" s="21">
        <v>438.7115749890994</v>
      </c>
      <c r="L77" s="21">
        <v>0</v>
      </c>
      <c r="M77" s="34">
        <f t="shared" si="7"/>
        <v>441.5929299116994</v>
      </c>
      <c r="N77" s="43"/>
      <c r="O77" s="23" t="s">
        <v>15</v>
      </c>
    </row>
    <row r="78" spans="2:15" x14ac:dyDescent="0.2">
      <c r="G78" s="9">
        <f t="shared" si="8"/>
        <v>2011</v>
      </c>
      <c r="H78" s="41"/>
      <c r="I78" s="33" t="s">
        <v>16</v>
      </c>
      <c r="J78" s="21">
        <v>3.1726595861</v>
      </c>
      <c r="K78" s="21">
        <v>435.50967914429998</v>
      </c>
      <c r="L78" s="21">
        <v>0</v>
      </c>
      <c r="M78" s="34">
        <f t="shared" si="7"/>
        <v>438.68233873039998</v>
      </c>
      <c r="N78" s="43"/>
      <c r="O78" s="23" t="s">
        <v>17</v>
      </c>
    </row>
    <row r="79" spans="2:15" x14ac:dyDescent="0.2">
      <c r="G79" s="9">
        <f t="shared" si="8"/>
        <v>2011</v>
      </c>
      <c r="H79" s="41"/>
      <c r="I79" s="33" t="s">
        <v>18</v>
      </c>
      <c r="J79" s="21">
        <v>3.4221682757000003</v>
      </c>
      <c r="K79" s="21">
        <v>432.26004646690001</v>
      </c>
      <c r="L79" s="21">
        <v>0</v>
      </c>
      <c r="M79" s="34">
        <f t="shared" si="7"/>
        <v>435.68221474260002</v>
      </c>
      <c r="N79" s="43"/>
      <c r="O79" s="23" t="s">
        <v>19</v>
      </c>
    </row>
    <row r="80" spans="2:15" x14ac:dyDescent="0.2">
      <c r="G80" s="9">
        <f t="shared" si="8"/>
        <v>2011</v>
      </c>
      <c r="H80" s="41"/>
      <c r="I80" s="33" t="s">
        <v>20</v>
      </c>
      <c r="J80" s="21">
        <v>4.9818662573000001</v>
      </c>
      <c r="K80" s="21">
        <v>426.87507647209975</v>
      </c>
      <c r="L80" s="21">
        <v>0</v>
      </c>
      <c r="M80" s="34">
        <f t="shared" si="7"/>
        <v>431.85694272939975</v>
      </c>
      <c r="N80" s="43"/>
      <c r="O80" s="23" t="s">
        <v>21</v>
      </c>
    </row>
    <row r="81" spans="7:15" x14ac:dyDescent="0.2">
      <c r="G81" s="9">
        <f t="shared" si="8"/>
        <v>2011</v>
      </c>
      <c r="H81" s="41"/>
      <c r="I81" s="33" t="s">
        <v>22</v>
      </c>
      <c r="J81" s="21">
        <v>3.5978099906000001</v>
      </c>
      <c r="K81" s="21">
        <v>423.36870338979963</v>
      </c>
      <c r="L81" s="21">
        <v>0</v>
      </c>
      <c r="M81" s="34">
        <f t="shared" si="7"/>
        <v>426.96651338039965</v>
      </c>
      <c r="N81" s="43"/>
      <c r="O81" s="23" t="s">
        <v>23</v>
      </c>
    </row>
    <row r="82" spans="7:15" x14ac:dyDescent="0.2">
      <c r="G82" s="9">
        <f t="shared" si="8"/>
        <v>2011</v>
      </c>
      <c r="H82" s="41"/>
      <c r="I82" s="33" t="s">
        <v>24</v>
      </c>
      <c r="J82" s="21">
        <v>3.6737698363</v>
      </c>
      <c r="K82" s="21">
        <v>420.97393801740054</v>
      </c>
      <c r="L82" s="21">
        <v>0</v>
      </c>
      <c r="M82" s="34">
        <f t="shared" si="7"/>
        <v>424.64770785370052</v>
      </c>
      <c r="N82" s="43"/>
      <c r="O82" s="23" t="s">
        <v>25</v>
      </c>
    </row>
    <row r="83" spans="7:15" x14ac:dyDescent="0.2">
      <c r="G83" s="9">
        <f t="shared" si="8"/>
        <v>2011</v>
      </c>
      <c r="H83" s="41"/>
      <c r="I83" s="33" t="s">
        <v>26</v>
      </c>
      <c r="J83" s="21">
        <v>3.4117426751000002</v>
      </c>
      <c r="K83" s="21">
        <v>417.86598986030134</v>
      </c>
      <c r="L83" s="21">
        <v>0</v>
      </c>
      <c r="M83" s="34">
        <f t="shared" si="7"/>
        <v>421.27773253540136</v>
      </c>
      <c r="N83" s="43"/>
      <c r="O83" s="23" t="s">
        <v>27</v>
      </c>
    </row>
    <row r="84" spans="7:15" x14ac:dyDescent="0.2">
      <c r="G84" s="9">
        <f t="shared" si="8"/>
        <v>2011</v>
      </c>
      <c r="H84" s="41"/>
      <c r="I84" s="33" t="s">
        <v>28</v>
      </c>
      <c r="J84" s="21">
        <v>3.5759282121</v>
      </c>
      <c r="K84" s="21">
        <v>414.39775442599932</v>
      </c>
      <c r="L84" s="21">
        <v>0</v>
      </c>
      <c r="M84" s="34">
        <f t="shared" si="7"/>
        <v>417.97368263809932</v>
      </c>
      <c r="N84" s="43"/>
      <c r="O84" s="23" t="s">
        <v>29</v>
      </c>
    </row>
    <row r="85" spans="7:15" ht="13.5" thickBot="1" x14ac:dyDescent="0.25">
      <c r="G85" s="9">
        <f t="shared" si="8"/>
        <v>2011</v>
      </c>
      <c r="H85" s="42"/>
      <c r="I85" s="35" t="s">
        <v>30</v>
      </c>
      <c r="J85" s="25">
        <v>7.5828372830999999</v>
      </c>
      <c r="K85" s="25">
        <v>409.44183803170006</v>
      </c>
      <c r="L85" s="25">
        <v>0</v>
      </c>
      <c r="M85" s="36">
        <f t="shared" si="7"/>
        <v>417.02467531480005</v>
      </c>
      <c r="N85" s="43"/>
      <c r="O85" s="23" t="s">
        <v>31</v>
      </c>
    </row>
    <row r="86" spans="7:15" ht="12.75" customHeight="1" x14ac:dyDescent="0.2">
      <c r="G86" s="9">
        <f>+H86</f>
        <v>2012</v>
      </c>
      <c r="H86" s="40">
        <v>2012</v>
      </c>
      <c r="I86" s="31" t="s">
        <v>8</v>
      </c>
      <c r="J86" s="17">
        <v>5.2181698319000001</v>
      </c>
      <c r="K86" s="17">
        <v>405.51066397270012</v>
      </c>
      <c r="L86" s="17">
        <v>0</v>
      </c>
      <c r="M86" s="32">
        <f t="shared" si="7"/>
        <v>410.72883380460013</v>
      </c>
      <c r="N86" s="43">
        <f>+H86</f>
        <v>2012</v>
      </c>
      <c r="O86" s="23" t="s">
        <v>9</v>
      </c>
    </row>
    <row r="87" spans="7:15" x14ac:dyDescent="0.2">
      <c r="G87" s="9">
        <f>+$G$86</f>
        <v>2012</v>
      </c>
      <c r="H87" s="41"/>
      <c r="I87" s="33" t="s">
        <v>10</v>
      </c>
      <c r="J87" s="21">
        <v>5.2144514308999996</v>
      </c>
      <c r="K87" s="21">
        <v>403.23245339379906</v>
      </c>
      <c r="L87" s="21">
        <v>0</v>
      </c>
      <c r="M87" s="34">
        <f t="shared" si="7"/>
        <v>408.44690482469906</v>
      </c>
      <c r="N87" s="43"/>
      <c r="O87" s="23" t="s">
        <v>11</v>
      </c>
    </row>
    <row r="88" spans="7:15" x14ac:dyDescent="0.2">
      <c r="G88" s="9">
        <f t="shared" ref="G88:G97" si="9">+$G$86</f>
        <v>2012</v>
      </c>
      <c r="H88" s="41"/>
      <c r="I88" s="33" t="s">
        <v>12</v>
      </c>
      <c r="J88" s="21">
        <v>5.4793812868999998</v>
      </c>
      <c r="K88" s="21">
        <v>401.14971105740113</v>
      </c>
      <c r="L88" s="21">
        <v>0</v>
      </c>
      <c r="M88" s="34">
        <f t="shared" si="7"/>
        <v>406.62909234430111</v>
      </c>
      <c r="N88" s="43"/>
      <c r="O88" s="23" t="s">
        <v>13</v>
      </c>
    </row>
    <row r="89" spans="7:15" x14ac:dyDescent="0.2">
      <c r="G89" s="9">
        <f t="shared" si="9"/>
        <v>2012</v>
      </c>
      <c r="H89" s="41"/>
      <c r="I89" s="33" t="s">
        <v>14</v>
      </c>
      <c r="J89" s="21">
        <v>5.4447225150999898</v>
      </c>
      <c r="K89" s="21">
        <v>398.61457833389858</v>
      </c>
      <c r="L89" s="21">
        <v>0</v>
      </c>
      <c r="M89" s="34">
        <f t="shared" si="7"/>
        <v>404.05930084899859</v>
      </c>
      <c r="N89" s="43"/>
      <c r="O89" s="23" t="s">
        <v>15</v>
      </c>
    </row>
    <row r="90" spans="7:15" x14ac:dyDescent="0.2">
      <c r="G90" s="9">
        <f t="shared" si="9"/>
        <v>2012</v>
      </c>
      <c r="H90" s="41"/>
      <c r="I90" s="33" t="s">
        <v>16</v>
      </c>
      <c r="J90" s="21" t="s">
        <v>44</v>
      </c>
      <c r="K90" s="21" t="s">
        <v>44</v>
      </c>
      <c r="L90" s="21" t="s">
        <v>44</v>
      </c>
      <c r="M90" s="34" t="str">
        <f t="shared" si="7"/>
        <v/>
      </c>
      <c r="N90" s="43"/>
      <c r="O90" s="23" t="s">
        <v>17</v>
      </c>
    </row>
    <row r="91" spans="7:15" x14ac:dyDescent="0.2">
      <c r="G91" s="9">
        <f t="shared" si="9"/>
        <v>2012</v>
      </c>
      <c r="H91" s="41"/>
      <c r="I91" s="33" t="s">
        <v>18</v>
      </c>
      <c r="J91" s="21" t="s">
        <v>44</v>
      </c>
      <c r="K91" s="21" t="s">
        <v>44</v>
      </c>
      <c r="L91" s="21" t="s">
        <v>44</v>
      </c>
      <c r="M91" s="34" t="str">
        <f t="shared" si="7"/>
        <v/>
      </c>
      <c r="N91" s="43"/>
      <c r="O91" s="23" t="s">
        <v>19</v>
      </c>
    </row>
    <row r="92" spans="7:15" x14ac:dyDescent="0.2">
      <c r="G92" s="9">
        <f t="shared" si="9"/>
        <v>2012</v>
      </c>
      <c r="H92" s="41"/>
      <c r="I92" s="33" t="s">
        <v>20</v>
      </c>
      <c r="J92" s="21" t="s">
        <v>44</v>
      </c>
      <c r="K92" s="21" t="s">
        <v>44</v>
      </c>
      <c r="L92" s="21" t="s">
        <v>44</v>
      </c>
      <c r="M92" s="34" t="str">
        <f t="shared" si="7"/>
        <v/>
      </c>
      <c r="N92" s="43"/>
      <c r="O92" s="23" t="s">
        <v>21</v>
      </c>
    </row>
    <row r="93" spans="7:15" x14ac:dyDescent="0.2">
      <c r="G93" s="9">
        <f t="shared" si="9"/>
        <v>2012</v>
      </c>
      <c r="H93" s="41"/>
      <c r="I93" s="33" t="s">
        <v>22</v>
      </c>
      <c r="J93" s="21" t="s">
        <v>44</v>
      </c>
      <c r="K93" s="21" t="s">
        <v>44</v>
      </c>
      <c r="L93" s="21" t="s">
        <v>44</v>
      </c>
      <c r="M93" s="34" t="str">
        <f t="shared" si="7"/>
        <v/>
      </c>
      <c r="N93" s="43"/>
      <c r="O93" s="23" t="s">
        <v>23</v>
      </c>
    </row>
    <row r="94" spans="7:15" x14ac:dyDescent="0.2">
      <c r="G94" s="9">
        <f t="shared" si="9"/>
        <v>2012</v>
      </c>
      <c r="H94" s="41"/>
      <c r="I94" s="33" t="s">
        <v>24</v>
      </c>
      <c r="J94" s="21" t="s">
        <v>44</v>
      </c>
      <c r="K94" s="21" t="s">
        <v>44</v>
      </c>
      <c r="L94" s="21" t="s">
        <v>44</v>
      </c>
      <c r="M94" s="34" t="str">
        <f t="shared" si="7"/>
        <v/>
      </c>
      <c r="N94" s="43"/>
      <c r="O94" s="23" t="s">
        <v>25</v>
      </c>
    </row>
    <row r="95" spans="7:15" x14ac:dyDescent="0.2">
      <c r="G95" s="9">
        <f t="shared" si="9"/>
        <v>2012</v>
      </c>
      <c r="H95" s="41"/>
      <c r="I95" s="33" t="s">
        <v>26</v>
      </c>
      <c r="J95" s="21" t="s">
        <v>44</v>
      </c>
      <c r="K95" s="21" t="s">
        <v>44</v>
      </c>
      <c r="L95" s="21" t="s">
        <v>44</v>
      </c>
      <c r="M95" s="34" t="str">
        <f t="shared" si="7"/>
        <v/>
      </c>
      <c r="N95" s="43"/>
      <c r="O95" s="23" t="s">
        <v>27</v>
      </c>
    </row>
    <row r="96" spans="7:15" x14ac:dyDescent="0.2">
      <c r="G96" s="9">
        <f t="shared" si="9"/>
        <v>2012</v>
      </c>
      <c r="H96" s="41"/>
      <c r="I96" s="33" t="s">
        <v>28</v>
      </c>
      <c r="J96" s="21" t="s">
        <v>44</v>
      </c>
      <c r="K96" s="21" t="s">
        <v>44</v>
      </c>
      <c r="L96" s="21" t="s">
        <v>44</v>
      </c>
      <c r="M96" s="34" t="str">
        <f t="shared" si="7"/>
        <v/>
      </c>
      <c r="N96" s="43"/>
      <c r="O96" s="23" t="s">
        <v>29</v>
      </c>
    </row>
    <row r="97" spans="2:15" ht="13.5" thickBot="1" x14ac:dyDescent="0.25">
      <c r="G97" s="9">
        <f t="shared" si="9"/>
        <v>2012</v>
      </c>
      <c r="H97" s="42"/>
      <c r="I97" s="35" t="s">
        <v>30</v>
      </c>
      <c r="J97" s="25" t="s">
        <v>44</v>
      </c>
      <c r="K97" s="25" t="s">
        <v>44</v>
      </c>
      <c r="L97" s="25" t="s">
        <v>44</v>
      </c>
      <c r="M97" s="36" t="str">
        <f t="shared" si="7"/>
        <v/>
      </c>
      <c r="N97" s="43"/>
      <c r="O97" s="23" t="s">
        <v>31</v>
      </c>
    </row>
    <row r="98" spans="2:15" x14ac:dyDescent="0.2">
      <c r="G98" s="9"/>
      <c r="N98" s="9"/>
      <c r="O98" s="9"/>
    </row>
    <row r="99" spans="2:15" x14ac:dyDescent="0.2">
      <c r="G99" s="9"/>
      <c r="N99" s="9"/>
      <c r="O99" s="9"/>
    </row>
    <row r="100" spans="2:15" x14ac:dyDescent="0.2">
      <c r="G100" s="9"/>
      <c r="N100" s="9"/>
      <c r="O100" s="9"/>
    </row>
    <row r="101" spans="2:15" ht="15.75" x14ac:dyDescent="0.25">
      <c r="B101" s="8" t="s">
        <v>40</v>
      </c>
      <c r="G101" s="9"/>
      <c r="N101" s="9"/>
      <c r="O101" s="9"/>
    </row>
    <row r="102" spans="2:15" ht="13.5" thickBot="1" x14ac:dyDescent="0.25">
      <c r="G102" s="9"/>
      <c r="J102" s="2">
        <v>1</v>
      </c>
      <c r="K102" s="2">
        <v>2</v>
      </c>
      <c r="L102" s="2">
        <v>3</v>
      </c>
      <c r="M102" s="2"/>
      <c r="N102" s="9"/>
      <c r="O102" s="9"/>
    </row>
    <row r="103" spans="2:15" ht="13.5" customHeight="1" thickBot="1" x14ac:dyDescent="0.25">
      <c r="G103" s="9"/>
      <c r="H103" s="10" t="s">
        <v>3</v>
      </c>
      <c r="I103" s="11" t="s">
        <v>4</v>
      </c>
      <c r="J103" s="12" t="s">
        <v>33</v>
      </c>
      <c r="K103" s="13" t="s">
        <v>34</v>
      </c>
      <c r="L103" s="14" t="s">
        <v>35</v>
      </c>
      <c r="M103" s="10" t="s">
        <v>7</v>
      </c>
      <c r="N103" s="9"/>
      <c r="O103" s="9"/>
    </row>
    <row r="104" spans="2:15" x14ac:dyDescent="0.2">
      <c r="G104" s="9">
        <f>+H104</f>
        <v>2011</v>
      </c>
      <c r="H104" s="40">
        <v>2011</v>
      </c>
      <c r="I104" s="31" t="s">
        <v>8</v>
      </c>
      <c r="J104" s="17">
        <v>1449.8275947801899</v>
      </c>
      <c r="K104" s="17">
        <v>1965.0344981855171</v>
      </c>
      <c r="L104" s="17">
        <v>1929.1308910235332</v>
      </c>
      <c r="M104" s="32">
        <f>IF(SUM(J104:L104)=0,"",SUM(J104:L104))</f>
        <v>5343.9929839892402</v>
      </c>
      <c r="N104" s="43">
        <f>+H104</f>
        <v>2011</v>
      </c>
      <c r="O104" s="19" t="s">
        <v>9</v>
      </c>
    </row>
    <row r="105" spans="2:15" x14ac:dyDescent="0.2">
      <c r="G105" s="9">
        <f>+$G$104</f>
        <v>2011</v>
      </c>
      <c r="H105" s="41"/>
      <c r="I105" s="33" t="s">
        <v>10</v>
      </c>
      <c r="J105" s="21">
        <v>1417.7136417767001</v>
      </c>
      <c r="K105" s="21">
        <v>1987.9017743024833</v>
      </c>
      <c r="L105" s="21">
        <v>1817.9980305115457</v>
      </c>
      <c r="M105" s="34">
        <f t="shared" ref="M105:M127" si="10">IF(SUM(J105:L105)=0,"",SUM(J105:L105))</f>
        <v>5223.6134465907289</v>
      </c>
      <c r="N105" s="43"/>
      <c r="O105" s="23" t="s">
        <v>11</v>
      </c>
    </row>
    <row r="106" spans="2:15" x14ac:dyDescent="0.2">
      <c r="G106" s="9">
        <f t="shared" ref="G106:G115" si="11">+$G$104</f>
        <v>2011</v>
      </c>
      <c r="H106" s="41"/>
      <c r="I106" s="33" t="s">
        <v>12</v>
      </c>
      <c r="J106" s="21">
        <v>1420.8624013533101</v>
      </c>
      <c r="K106" s="21">
        <v>2046.8396678733063</v>
      </c>
      <c r="L106" s="21">
        <v>1905.2919695489143</v>
      </c>
      <c r="M106" s="34">
        <f t="shared" si="10"/>
        <v>5372.9940387755305</v>
      </c>
      <c r="N106" s="43"/>
      <c r="O106" s="23" t="s">
        <v>13</v>
      </c>
    </row>
    <row r="107" spans="2:15" x14ac:dyDescent="0.2">
      <c r="G107" s="9">
        <f t="shared" si="11"/>
        <v>2011</v>
      </c>
      <c r="H107" s="41"/>
      <c r="I107" s="33" t="s">
        <v>14</v>
      </c>
      <c r="J107" s="21">
        <v>1445.4680614893</v>
      </c>
      <c r="K107" s="21">
        <v>2084.0154167800943</v>
      </c>
      <c r="L107" s="21">
        <v>1951.8868383886936</v>
      </c>
      <c r="M107" s="34">
        <f t="shared" si="10"/>
        <v>5481.3703166580881</v>
      </c>
      <c r="N107" s="43"/>
      <c r="O107" s="23" t="s">
        <v>15</v>
      </c>
    </row>
    <row r="108" spans="2:15" x14ac:dyDescent="0.2">
      <c r="G108" s="9">
        <f t="shared" si="11"/>
        <v>2011</v>
      </c>
      <c r="H108" s="41"/>
      <c r="I108" s="33" t="s">
        <v>16</v>
      </c>
      <c r="J108" s="21">
        <v>1455.7843851182001</v>
      </c>
      <c r="K108" s="21">
        <v>2138.6881367597516</v>
      </c>
      <c r="L108" s="21">
        <v>1980.0462237254583</v>
      </c>
      <c r="M108" s="34">
        <f t="shared" si="10"/>
        <v>5574.51874560341</v>
      </c>
      <c r="N108" s="43"/>
      <c r="O108" s="23" t="s">
        <v>17</v>
      </c>
    </row>
    <row r="109" spans="2:15" x14ac:dyDescent="0.2">
      <c r="G109" s="9">
        <f t="shared" si="11"/>
        <v>2011</v>
      </c>
      <c r="H109" s="41"/>
      <c r="I109" s="33" t="s">
        <v>18</v>
      </c>
      <c r="J109" s="21">
        <v>1474.5078807118</v>
      </c>
      <c r="K109" s="21">
        <v>2180.7092819150344</v>
      </c>
      <c r="L109" s="21">
        <v>1935.1050480004039</v>
      </c>
      <c r="M109" s="34">
        <f t="shared" si="10"/>
        <v>5590.3222106272387</v>
      </c>
      <c r="N109" s="43"/>
      <c r="O109" s="23" t="s">
        <v>19</v>
      </c>
    </row>
    <row r="110" spans="2:15" x14ac:dyDescent="0.2">
      <c r="G110" s="9">
        <f t="shared" si="11"/>
        <v>2011</v>
      </c>
      <c r="H110" s="41"/>
      <c r="I110" s="33" t="s">
        <v>20</v>
      </c>
      <c r="J110" s="21">
        <v>1523.342241733</v>
      </c>
      <c r="K110" s="21">
        <v>2224.5728152027068</v>
      </c>
      <c r="L110" s="21">
        <v>1840.3290426743199</v>
      </c>
      <c r="M110" s="34">
        <f t="shared" si="10"/>
        <v>5588.2440996100268</v>
      </c>
      <c r="N110" s="43"/>
      <c r="O110" s="23" t="s">
        <v>21</v>
      </c>
    </row>
    <row r="111" spans="2:15" x14ac:dyDescent="0.2">
      <c r="G111" s="9">
        <f t="shared" si="11"/>
        <v>2011</v>
      </c>
      <c r="H111" s="41"/>
      <c r="I111" s="33" t="s">
        <v>22</v>
      </c>
      <c r="J111" s="21">
        <v>1569.2957238619001</v>
      </c>
      <c r="K111" s="21">
        <v>2251.8547387899066</v>
      </c>
      <c r="L111" s="21">
        <v>1771.7943807979198</v>
      </c>
      <c r="M111" s="34">
        <f t="shared" si="10"/>
        <v>5592.9448434497262</v>
      </c>
      <c r="N111" s="43"/>
      <c r="O111" s="23" t="s">
        <v>23</v>
      </c>
    </row>
    <row r="112" spans="2:15" x14ac:dyDescent="0.2">
      <c r="G112" s="9">
        <f t="shared" si="11"/>
        <v>2011</v>
      </c>
      <c r="H112" s="41"/>
      <c r="I112" s="33" t="s">
        <v>24</v>
      </c>
      <c r="J112" s="21">
        <v>1583.4573788329001</v>
      </c>
      <c r="K112" s="21">
        <v>2296.0596622728558</v>
      </c>
      <c r="L112" s="21">
        <v>1671.2843261892901</v>
      </c>
      <c r="M112" s="34">
        <f t="shared" si="10"/>
        <v>5550.8013672950465</v>
      </c>
      <c r="N112" s="43"/>
      <c r="O112" s="23" t="s">
        <v>25</v>
      </c>
    </row>
    <row r="113" spans="7:15" x14ac:dyDescent="0.2">
      <c r="G113" s="9">
        <f t="shared" si="11"/>
        <v>2011</v>
      </c>
      <c r="H113" s="41"/>
      <c r="I113" s="33" t="s">
        <v>26</v>
      </c>
      <c r="J113" s="21">
        <v>1603.1005594037999</v>
      </c>
      <c r="K113" s="21">
        <v>2348.7785660408226</v>
      </c>
      <c r="L113" s="21">
        <v>1752.9906223867224</v>
      </c>
      <c r="M113" s="34">
        <f t="shared" si="10"/>
        <v>5704.8697478313443</v>
      </c>
      <c r="N113" s="43"/>
      <c r="O113" s="23" t="s">
        <v>27</v>
      </c>
    </row>
    <row r="114" spans="7:15" x14ac:dyDescent="0.2">
      <c r="G114" s="9">
        <f t="shared" si="11"/>
        <v>2011</v>
      </c>
      <c r="H114" s="41"/>
      <c r="I114" s="33" t="s">
        <v>28</v>
      </c>
      <c r="J114" s="21">
        <v>1625.0466903124</v>
      </c>
      <c r="K114" s="21">
        <v>2387.6888892338643</v>
      </c>
      <c r="L114" s="21">
        <v>1701.1691946906581</v>
      </c>
      <c r="M114" s="34">
        <f t="shared" si="10"/>
        <v>5713.9047742369221</v>
      </c>
      <c r="N114" s="43"/>
      <c r="O114" s="23" t="s">
        <v>29</v>
      </c>
    </row>
    <row r="115" spans="7:15" ht="13.5" thickBot="1" x14ac:dyDescent="0.25">
      <c r="G115" s="9">
        <f t="shared" si="11"/>
        <v>2011</v>
      </c>
      <c r="H115" s="42"/>
      <c r="I115" s="35" t="s">
        <v>30</v>
      </c>
      <c r="J115" s="25">
        <v>1504.6303883850001</v>
      </c>
      <c r="K115" s="25">
        <v>2425.5174438930371</v>
      </c>
      <c r="L115" s="25">
        <v>1755.5094509911032</v>
      </c>
      <c r="M115" s="36">
        <f t="shared" si="10"/>
        <v>5685.65728326914</v>
      </c>
      <c r="N115" s="43"/>
      <c r="O115" s="23" t="s">
        <v>31</v>
      </c>
    </row>
    <row r="116" spans="7:15" ht="12.75" customHeight="1" x14ac:dyDescent="0.2">
      <c r="G116" s="9">
        <f>+H116</f>
        <v>2012</v>
      </c>
      <c r="H116" s="40">
        <v>2012</v>
      </c>
      <c r="I116" s="31" t="s">
        <v>8</v>
      </c>
      <c r="J116" s="17">
        <v>1641.9793196006001</v>
      </c>
      <c r="K116" s="17">
        <v>2441.3124251758386</v>
      </c>
      <c r="L116" s="17">
        <v>1750.1705379685711</v>
      </c>
      <c r="M116" s="32">
        <f t="shared" si="10"/>
        <v>5833.4622827450094</v>
      </c>
      <c r="N116" s="43">
        <f>+H116</f>
        <v>2012</v>
      </c>
      <c r="O116" s="23" t="s">
        <v>9</v>
      </c>
    </row>
    <row r="117" spans="7:15" x14ac:dyDescent="0.2">
      <c r="G117" s="9">
        <f>+$G$116</f>
        <v>2012</v>
      </c>
      <c r="H117" s="41"/>
      <c r="I117" s="33" t="s">
        <v>10</v>
      </c>
      <c r="J117" s="21">
        <v>1642.0871199418</v>
      </c>
      <c r="K117" s="21">
        <v>2457.6850405338237</v>
      </c>
      <c r="L117" s="21">
        <v>1862.8353113652938</v>
      </c>
      <c r="M117" s="34">
        <f t="shared" si="10"/>
        <v>5962.6074718409172</v>
      </c>
      <c r="N117" s="43"/>
      <c r="O117" s="23" t="s">
        <v>11</v>
      </c>
    </row>
    <row r="118" spans="7:15" x14ac:dyDescent="0.2">
      <c r="G118" s="9">
        <f t="shared" ref="G118:G127" si="12">+$G$116</f>
        <v>2012</v>
      </c>
      <c r="H118" s="41"/>
      <c r="I118" s="33" t="s">
        <v>12</v>
      </c>
      <c r="J118" s="21">
        <v>1609.3888293008999</v>
      </c>
      <c r="K118" s="21">
        <v>2489.3838634005519</v>
      </c>
      <c r="L118" s="21">
        <v>1910.6712584098216</v>
      </c>
      <c r="M118" s="34">
        <f t="shared" si="10"/>
        <v>6009.4439511112732</v>
      </c>
      <c r="N118" s="43"/>
      <c r="O118" s="23" t="s">
        <v>13</v>
      </c>
    </row>
    <row r="119" spans="7:15" x14ac:dyDescent="0.2">
      <c r="G119" s="9">
        <f t="shared" si="12"/>
        <v>2012</v>
      </c>
      <c r="H119" s="41"/>
      <c r="I119" s="33" t="s">
        <v>14</v>
      </c>
      <c r="J119" s="21">
        <v>1649.6958226658001</v>
      </c>
      <c r="K119" s="21">
        <v>2499.9522549856056</v>
      </c>
      <c r="L119" s="21">
        <v>1873.8473695436533</v>
      </c>
      <c r="M119" s="34">
        <f t="shared" si="10"/>
        <v>6023.4954471950587</v>
      </c>
      <c r="N119" s="43"/>
      <c r="O119" s="23" t="s">
        <v>15</v>
      </c>
    </row>
    <row r="120" spans="7:15" x14ac:dyDescent="0.2">
      <c r="G120" s="9">
        <f t="shared" si="12"/>
        <v>2012</v>
      </c>
      <c r="H120" s="41"/>
      <c r="I120" s="33" t="s">
        <v>16</v>
      </c>
      <c r="J120" s="21" t="s">
        <v>44</v>
      </c>
      <c r="K120" s="21" t="s">
        <v>44</v>
      </c>
      <c r="L120" s="21" t="s">
        <v>44</v>
      </c>
      <c r="M120" s="34" t="str">
        <f t="shared" si="10"/>
        <v/>
      </c>
      <c r="N120" s="43"/>
      <c r="O120" s="23" t="s">
        <v>17</v>
      </c>
    </row>
    <row r="121" spans="7:15" x14ac:dyDescent="0.2">
      <c r="G121" s="9">
        <f t="shared" si="12"/>
        <v>2012</v>
      </c>
      <c r="H121" s="41"/>
      <c r="I121" s="33" t="s">
        <v>18</v>
      </c>
      <c r="J121" s="21" t="s">
        <v>44</v>
      </c>
      <c r="K121" s="21" t="s">
        <v>44</v>
      </c>
      <c r="L121" s="21" t="s">
        <v>44</v>
      </c>
      <c r="M121" s="34" t="str">
        <f t="shared" si="10"/>
        <v/>
      </c>
      <c r="N121" s="43"/>
      <c r="O121" s="23" t="s">
        <v>19</v>
      </c>
    </row>
    <row r="122" spans="7:15" x14ac:dyDescent="0.2">
      <c r="G122" s="9">
        <f t="shared" si="12"/>
        <v>2012</v>
      </c>
      <c r="H122" s="41"/>
      <c r="I122" s="33" t="s">
        <v>20</v>
      </c>
      <c r="J122" s="21" t="s">
        <v>44</v>
      </c>
      <c r="K122" s="21" t="s">
        <v>44</v>
      </c>
      <c r="L122" s="21" t="s">
        <v>44</v>
      </c>
      <c r="M122" s="34" t="str">
        <f t="shared" si="10"/>
        <v/>
      </c>
      <c r="N122" s="43"/>
      <c r="O122" s="23" t="s">
        <v>21</v>
      </c>
    </row>
    <row r="123" spans="7:15" x14ac:dyDescent="0.2">
      <c r="G123" s="9">
        <f t="shared" si="12"/>
        <v>2012</v>
      </c>
      <c r="H123" s="41"/>
      <c r="I123" s="33" t="s">
        <v>22</v>
      </c>
      <c r="J123" s="21" t="s">
        <v>44</v>
      </c>
      <c r="K123" s="21" t="s">
        <v>44</v>
      </c>
      <c r="L123" s="21" t="s">
        <v>44</v>
      </c>
      <c r="M123" s="34" t="str">
        <f t="shared" si="10"/>
        <v/>
      </c>
      <c r="N123" s="43"/>
      <c r="O123" s="23" t="s">
        <v>23</v>
      </c>
    </row>
    <row r="124" spans="7:15" x14ac:dyDescent="0.2">
      <c r="G124" s="9">
        <f t="shared" si="12"/>
        <v>2012</v>
      </c>
      <c r="H124" s="41"/>
      <c r="I124" s="33" t="s">
        <v>24</v>
      </c>
      <c r="J124" s="21" t="s">
        <v>44</v>
      </c>
      <c r="K124" s="21" t="s">
        <v>44</v>
      </c>
      <c r="L124" s="21" t="s">
        <v>44</v>
      </c>
      <c r="M124" s="34" t="str">
        <f t="shared" si="10"/>
        <v/>
      </c>
      <c r="N124" s="43"/>
      <c r="O124" s="23" t="s">
        <v>25</v>
      </c>
    </row>
    <row r="125" spans="7:15" x14ac:dyDescent="0.2">
      <c r="G125" s="9">
        <f t="shared" si="12"/>
        <v>2012</v>
      </c>
      <c r="H125" s="41"/>
      <c r="I125" s="33" t="s">
        <v>26</v>
      </c>
      <c r="J125" s="21" t="s">
        <v>44</v>
      </c>
      <c r="K125" s="21" t="s">
        <v>44</v>
      </c>
      <c r="L125" s="21" t="s">
        <v>44</v>
      </c>
      <c r="M125" s="34" t="str">
        <f t="shared" si="10"/>
        <v/>
      </c>
      <c r="N125" s="43"/>
      <c r="O125" s="23" t="s">
        <v>27</v>
      </c>
    </row>
    <row r="126" spans="7:15" x14ac:dyDescent="0.2">
      <c r="G126" s="9">
        <f t="shared" si="12"/>
        <v>2012</v>
      </c>
      <c r="H126" s="41"/>
      <c r="I126" s="33" t="s">
        <v>28</v>
      </c>
      <c r="J126" s="21" t="s">
        <v>44</v>
      </c>
      <c r="K126" s="21" t="s">
        <v>44</v>
      </c>
      <c r="L126" s="21" t="s">
        <v>44</v>
      </c>
      <c r="M126" s="34" t="str">
        <f t="shared" si="10"/>
        <v/>
      </c>
      <c r="N126" s="43"/>
      <c r="O126" s="23" t="s">
        <v>29</v>
      </c>
    </row>
    <row r="127" spans="7:15" ht="13.5" thickBot="1" x14ac:dyDescent="0.25">
      <c r="G127" s="9">
        <f t="shared" si="12"/>
        <v>2012</v>
      </c>
      <c r="H127" s="42"/>
      <c r="I127" s="35" t="s">
        <v>30</v>
      </c>
      <c r="J127" s="25" t="s">
        <v>44</v>
      </c>
      <c r="K127" s="25" t="s">
        <v>44</v>
      </c>
      <c r="L127" s="25" t="s">
        <v>44</v>
      </c>
      <c r="M127" s="36" t="str">
        <f t="shared" si="10"/>
        <v/>
      </c>
      <c r="N127" s="43"/>
      <c r="O127" s="23" t="s">
        <v>31</v>
      </c>
    </row>
    <row r="128" spans="7:15" x14ac:dyDescent="0.2">
      <c r="G128" s="9"/>
      <c r="H128" s="37"/>
      <c r="I128" s="20"/>
      <c r="J128" s="29"/>
      <c r="K128" s="29"/>
      <c r="L128" s="29"/>
      <c r="M128" s="38"/>
      <c r="N128" s="9"/>
      <c r="O128" s="9"/>
    </row>
    <row r="129" spans="2:15" x14ac:dyDescent="0.2">
      <c r="G129" s="9"/>
      <c r="H129" s="37"/>
      <c r="I129" s="20"/>
      <c r="J129" s="29"/>
      <c r="K129" s="29"/>
      <c r="L129" s="29"/>
      <c r="M129" s="38"/>
      <c r="N129" s="9"/>
      <c r="O129" s="9"/>
    </row>
    <row r="130" spans="2:15" x14ac:dyDescent="0.2">
      <c r="G130" s="9"/>
      <c r="H130" s="37"/>
      <c r="I130" s="20"/>
      <c r="J130" s="29"/>
      <c r="K130" s="29"/>
      <c r="L130" s="29"/>
      <c r="M130" s="38"/>
      <c r="N130" s="9"/>
      <c r="O130" s="9"/>
    </row>
    <row r="131" spans="2:15" x14ac:dyDescent="0.2">
      <c r="G131" s="9"/>
      <c r="N131" s="9"/>
      <c r="O131" s="9"/>
    </row>
    <row r="132" spans="2:15" x14ac:dyDescent="0.2">
      <c r="G132" s="9"/>
      <c r="N132" s="9"/>
      <c r="O132" s="9"/>
    </row>
    <row r="133" spans="2:15" ht="13.5" thickBot="1" x14ac:dyDescent="0.25">
      <c r="G133" s="9"/>
      <c r="N133" s="9"/>
      <c r="O133" s="9"/>
    </row>
    <row r="134" spans="2:15" ht="13.5" thickBot="1" x14ac:dyDescent="0.25">
      <c r="B134" s="4" t="s">
        <v>41</v>
      </c>
      <c r="C134" s="5"/>
      <c r="D134" s="5"/>
      <c r="E134" s="5"/>
      <c r="F134" s="6"/>
      <c r="G134" s="9"/>
      <c r="N134" s="9"/>
      <c r="O134" s="9"/>
    </row>
    <row r="135" spans="2:15" x14ac:dyDescent="0.2">
      <c r="B135" s="1" t="s">
        <v>42</v>
      </c>
      <c r="G135" s="9"/>
      <c r="N135" s="9"/>
      <c r="O135" s="9"/>
    </row>
    <row r="136" spans="2:15" x14ac:dyDescent="0.2">
      <c r="G136" s="9"/>
      <c r="N136" s="9"/>
      <c r="O136" s="9"/>
    </row>
    <row r="137" spans="2:15" ht="15.75" x14ac:dyDescent="0.25">
      <c r="B137" s="8" t="s">
        <v>2</v>
      </c>
      <c r="G137" s="9"/>
      <c r="N137" s="9"/>
      <c r="O137" s="9"/>
    </row>
    <row r="138" spans="2:15" ht="15.75" x14ac:dyDescent="0.25">
      <c r="B138" s="8"/>
      <c r="G138" s="9"/>
      <c r="N138" s="9"/>
      <c r="O138" s="9"/>
    </row>
    <row r="139" spans="2:15" ht="13.5" thickBot="1" x14ac:dyDescent="0.25">
      <c r="G139" s="9"/>
      <c r="M139" s="9"/>
      <c r="N139" s="9"/>
      <c r="O139" s="9"/>
    </row>
    <row r="140" spans="2:15" ht="13.5" customHeight="1" thickBot="1" x14ac:dyDescent="0.25">
      <c r="G140" s="9"/>
      <c r="H140" s="10" t="s">
        <v>3</v>
      </c>
      <c r="I140" s="11" t="s">
        <v>4</v>
      </c>
      <c r="J140" s="12" t="s">
        <v>5</v>
      </c>
      <c r="K140" s="13" t="s">
        <v>6</v>
      </c>
      <c r="L140" s="14" t="s">
        <v>7</v>
      </c>
      <c r="M140" s="9"/>
      <c r="N140" s="9"/>
      <c r="O140" s="9"/>
    </row>
    <row r="141" spans="2:15" ht="12.75" customHeight="1" x14ac:dyDescent="0.2">
      <c r="G141" s="9">
        <f>+H141</f>
        <v>2011</v>
      </c>
      <c r="H141" s="49">
        <v>2011</v>
      </c>
      <c r="I141" s="27" t="s">
        <v>8</v>
      </c>
      <c r="J141" s="17">
        <v>19793.705213802012</v>
      </c>
      <c r="K141" s="17">
        <v>237065.70569890266</v>
      </c>
      <c r="L141" s="18">
        <f>IF(SUM(J141:K141)=0,"",SUM(J141:K141))</f>
        <v>256859.41091270468</v>
      </c>
      <c r="M141" s="43">
        <f>+H141</f>
        <v>2011</v>
      </c>
      <c r="N141" s="19" t="s">
        <v>9</v>
      </c>
      <c r="O141" s="9"/>
    </row>
    <row r="142" spans="2:15" x14ac:dyDescent="0.2">
      <c r="G142" s="9">
        <f>+$G$141</f>
        <v>2011</v>
      </c>
      <c r="H142" s="50"/>
      <c r="I142" s="20" t="s">
        <v>10</v>
      </c>
      <c r="J142" s="21">
        <v>20162.639428810267</v>
      </c>
      <c r="K142" s="21">
        <v>236628.99662062307</v>
      </c>
      <c r="L142" s="22">
        <f t="shared" ref="L142:L164" si="13">IF(SUM(J142:K142)=0,"",SUM(J142:K142))</f>
        <v>256791.63604943335</v>
      </c>
      <c r="M142" s="43"/>
      <c r="N142" s="23" t="s">
        <v>11</v>
      </c>
      <c r="O142" s="9"/>
    </row>
    <row r="143" spans="2:15" x14ac:dyDescent="0.2">
      <c r="G143" s="9">
        <f t="shared" ref="G143:G152" si="14">+$G$141</f>
        <v>2011</v>
      </c>
      <c r="H143" s="50"/>
      <c r="I143" s="20" t="s">
        <v>12</v>
      </c>
      <c r="J143" s="21">
        <v>19886.026157360586</v>
      </c>
      <c r="K143" s="21">
        <v>241813.41998737847</v>
      </c>
      <c r="L143" s="22">
        <f t="shared" si="13"/>
        <v>261699.44614473905</v>
      </c>
      <c r="M143" s="43"/>
      <c r="N143" s="23" t="s">
        <v>13</v>
      </c>
      <c r="O143" s="9"/>
    </row>
    <row r="144" spans="2:15" x14ac:dyDescent="0.2">
      <c r="G144" s="9">
        <f t="shared" si="14"/>
        <v>2011</v>
      </c>
      <c r="H144" s="50"/>
      <c r="I144" s="20" t="s">
        <v>14</v>
      </c>
      <c r="J144" s="21">
        <v>20838.677166259549</v>
      </c>
      <c r="K144" s="21">
        <v>258664.7084236517</v>
      </c>
      <c r="L144" s="22">
        <f t="shared" si="13"/>
        <v>279503.38558991125</v>
      </c>
      <c r="M144" s="43"/>
      <c r="N144" s="23" t="s">
        <v>15</v>
      </c>
      <c r="O144" s="9"/>
    </row>
    <row r="145" spans="7:15" x14ac:dyDescent="0.2">
      <c r="G145" s="9">
        <f t="shared" si="14"/>
        <v>2011</v>
      </c>
      <c r="H145" s="50"/>
      <c r="I145" s="20" t="s">
        <v>16</v>
      </c>
      <c r="J145" s="21">
        <v>20569.715173254415</v>
      </c>
      <c r="K145" s="21">
        <v>261387.91718145696</v>
      </c>
      <c r="L145" s="22">
        <f t="shared" si="13"/>
        <v>281957.63235471136</v>
      </c>
      <c r="M145" s="43"/>
      <c r="N145" s="23" t="s">
        <v>17</v>
      </c>
      <c r="O145" s="9"/>
    </row>
    <row r="146" spans="7:15" x14ac:dyDescent="0.2">
      <c r="G146" s="9">
        <f t="shared" si="14"/>
        <v>2011</v>
      </c>
      <c r="H146" s="50"/>
      <c r="I146" s="20" t="s">
        <v>18</v>
      </c>
      <c r="J146" s="21">
        <v>20371.752121482201</v>
      </c>
      <c r="K146" s="21">
        <v>261393.86575923758</v>
      </c>
      <c r="L146" s="22">
        <f t="shared" si="13"/>
        <v>281765.61788071977</v>
      </c>
      <c r="M146" s="43"/>
      <c r="N146" s="23" t="s">
        <v>19</v>
      </c>
      <c r="O146" s="9"/>
    </row>
    <row r="147" spans="7:15" x14ac:dyDescent="0.2">
      <c r="G147" s="9">
        <f t="shared" si="14"/>
        <v>2011</v>
      </c>
      <c r="H147" s="50"/>
      <c r="I147" s="20" t="s">
        <v>20</v>
      </c>
      <c r="J147" s="21">
        <v>20721.155307446195</v>
      </c>
      <c r="K147" s="21">
        <v>268132.4819096307</v>
      </c>
      <c r="L147" s="22">
        <f t="shared" si="13"/>
        <v>288853.6372170769</v>
      </c>
      <c r="M147" s="43"/>
      <c r="N147" s="23" t="s">
        <v>21</v>
      </c>
      <c r="O147" s="9"/>
    </row>
    <row r="148" spans="7:15" x14ac:dyDescent="0.2">
      <c r="G148" s="9">
        <f t="shared" si="14"/>
        <v>2011</v>
      </c>
      <c r="H148" s="50"/>
      <c r="I148" s="20" t="s">
        <v>22</v>
      </c>
      <c r="J148" s="21">
        <v>20256.956526374724</v>
      </c>
      <c r="K148" s="21">
        <v>265351.1153630761</v>
      </c>
      <c r="L148" s="22">
        <f t="shared" si="13"/>
        <v>285608.07188945083</v>
      </c>
      <c r="M148" s="43"/>
      <c r="N148" s="23" t="s">
        <v>23</v>
      </c>
      <c r="O148" s="9"/>
    </row>
    <row r="149" spans="7:15" x14ac:dyDescent="0.2">
      <c r="G149" s="9">
        <f t="shared" si="14"/>
        <v>2011</v>
      </c>
      <c r="H149" s="50"/>
      <c r="I149" s="20" t="s">
        <v>24</v>
      </c>
      <c r="J149" s="21">
        <v>17915.59021809659</v>
      </c>
      <c r="K149" s="21">
        <v>234184.43297654472</v>
      </c>
      <c r="L149" s="22">
        <f t="shared" si="13"/>
        <v>252100.02319464131</v>
      </c>
      <c r="M149" s="43"/>
      <c r="N149" s="23" t="s">
        <v>25</v>
      </c>
      <c r="O149" s="9"/>
    </row>
    <row r="150" spans="7:15" x14ac:dyDescent="0.2">
      <c r="G150" s="9">
        <f t="shared" si="14"/>
        <v>2011</v>
      </c>
      <c r="H150" s="50"/>
      <c r="I150" s="20" t="s">
        <v>26</v>
      </c>
      <c r="J150" s="21">
        <v>18992.666736845254</v>
      </c>
      <c r="K150" s="21">
        <v>257195.38805333388</v>
      </c>
      <c r="L150" s="22">
        <f t="shared" si="13"/>
        <v>276188.05479017913</v>
      </c>
      <c r="M150" s="43"/>
      <c r="N150" s="23" t="s">
        <v>27</v>
      </c>
      <c r="O150" s="9"/>
    </row>
    <row r="151" spans="7:15" x14ac:dyDescent="0.2">
      <c r="G151" s="9">
        <f t="shared" si="14"/>
        <v>2011</v>
      </c>
      <c r="H151" s="50"/>
      <c r="I151" s="20" t="s">
        <v>28</v>
      </c>
      <c r="J151" s="21">
        <v>17945.820478813297</v>
      </c>
      <c r="K151" s="21">
        <v>245328.14761037106</v>
      </c>
      <c r="L151" s="22">
        <f t="shared" si="13"/>
        <v>263273.96808918437</v>
      </c>
      <c r="M151" s="43"/>
      <c r="N151" s="23" t="s">
        <v>29</v>
      </c>
      <c r="O151" s="9"/>
    </row>
    <row r="152" spans="7:15" ht="13.5" thickBot="1" x14ac:dyDescent="0.25">
      <c r="G152" s="9">
        <f t="shared" si="14"/>
        <v>2011</v>
      </c>
      <c r="H152" s="51"/>
      <c r="I152" s="24" t="s">
        <v>30</v>
      </c>
      <c r="J152" s="25">
        <v>17906.703817812813</v>
      </c>
      <c r="K152" s="25">
        <v>244137.54630762845</v>
      </c>
      <c r="L152" s="26">
        <f t="shared" si="13"/>
        <v>262044.25012544126</v>
      </c>
      <c r="M152" s="43"/>
      <c r="N152" s="23" t="s">
        <v>31</v>
      </c>
      <c r="O152" s="9"/>
    </row>
    <row r="153" spans="7:15" ht="12.75" customHeight="1" x14ac:dyDescent="0.2">
      <c r="G153" s="9">
        <f>+H153</f>
        <v>2012</v>
      </c>
      <c r="H153" s="49">
        <v>2012</v>
      </c>
      <c r="I153" s="27" t="s">
        <v>8</v>
      </c>
      <c r="J153" s="17">
        <v>18831.221627158364</v>
      </c>
      <c r="K153" s="17">
        <v>267454.36906019843</v>
      </c>
      <c r="L153" s="18">
        <f t="shared" si="13"/>
        <v>286285.59068735677</v>
      </c>
      <c r="M153" s="43">
        <f>+H153</f>
        <v>2012</v>
      </c>
      <c r="N153" s="23" t="s">
        <v>9</v>
      </c>
      <c r="O153" s="9"/>
    </row>
    <row r="154" spans="7:15" x14ac:dyDescent="0.2">
      <c r="G154" s="9">
        <f>+$G$153</f>
        <v>2012</v>
      </c>
      <c r="H154" s="50"/>
      <c r="I154" s="20" t="s">
        <v>10</v>
      </c>
      <c r="J154" s="21">
        <v>19263.982718263178</v>
      </c>
      <c r="K154" s="21">
        <v>281220.31514139759</v>
      </c>
      <c r="L154" s="22">
        <f t="shared" si="13"/>
        <v>300484.29785966076</v>
      </c>
      <c r="M154" s="43"/>
      <c r="N154" s="23" t="s">
        <v>11</v>
      </c>
      <c r="O154" s="9"/>
    </row>
    <row r="155" spans="7:15" x14ac:dyDescent="0.2">
      <c r="G155" s="9">
        <f t="shared" ref="G155:G164" si="15">+$G$153</f>
        <v>2012</v>
      </c>
      <c r="H155" s="50"/>
      <c r="I155" s="20" t="s">
        <v>12</v>
      </c>
      <c r="J155" s="21">
        <v>18797.761198570555</v>
      </c>
      <c r="K155" s="21">
        <v>277806.22305679752</v>
      </c>
      <c r="L155" s="22">
        <f t="shared" si="13"/>
        <v>296603.98425536806</v>
      </c>
      <c r="M155" s="43"/>
      <c r="N155" s="23" t="s">
        <v>13</v>
      </c>
      <c r="O155" s="9"/>
    </row>
    <row r="156" spans="7:15" x14ac:dyDescent="0.2">
      <c r="G156" s="9">
        <f t="shared" si="15"/>
        <v>2012</v>
      </c>
      <c r="H156" s="50"/>
      <c r="I156" s="20" t="s">
        <v>14</v>
      </c>
      <c r="J156" s="21">
        <v>18826.053412116456</v>
      </c>
      <c r="K156" s="21">
        <v>280648.52554628556</v>
      </c>
      <c r="L156" s="22">
        <f t="shared" si="13"/>
        <v>299474.57895840204</v>
      </c>
      <c r="M156" s="43"/>
      <c r="N156" s="23" t="s">
        <v>15</v>
      </c>
      <c r="O156" s="9"/>
    </row>
    <row r="157" spans="7:15" x14ac:dyDescent="0.2">
      <c r="G157" s="9">
        <f t="shared" si="15"/>
        <v>2012</v>
      </c>
      <c r="H157" s="50"/>
      <c r="I157" s="20" t="s">
        <v>16</v>
      </c>
      <c r="J157" s="21" t="s">
        <v>44</v>
      </c>
      <c r="K157" s="21" t="s">
        <v>44</v>
      </c>
      <c r="L157" s="22" t="str">
        <f t="shared" si="13"/>
        <v/>
      </c>
      <c r="M157" s="43"/>
      <c r="N157" s="23" t="s">
        <v>17</v>
      </c>
      <c r="O157" s="9"/>
    </row>
    <row r="158" spans="7:15" x14ac:dyDescent="0.2">
      <c r="G158" s="9">
        <f t="shared" si="15"/>
        <v>2012</v>
      </c>
      <c r="H158" s="50"/>
      <c r="I158" s="20" t="s">
        <v>18</v>
      </c>
      <c r="J158" s="21" t="s">
        <v>44</v>
      </c>
      <c r="K158" s="21" t="s">
        <v>44</v>
      </c>
      <c r="L158" s="22" t="str">
        <f t="shared" si="13"/>
        <v/>
      </c>
      <c r="M158" s="43"/>
      <c r="N158" s="23" t="s">
        <v>19</v>
      </c>
      <c r="O158" s="9"/>
    </row>
    <row r="159" spans="7:15" x14ac:dyDescent="0.2">
      <c r="G159" s="9">
        <f t="shared" si="15"/>
        <v>2012</v>
      </c>
      <c r="H159" s="50"/>
      <c r="I159" s="20" t="s">
        <v>20</v>
      </c>
      <c r="J159" s="21" t="s">
        <v>44</v>
      </c>
      <c r="K159" s="21" t="s">
        <v>44</v>
      </c>
      <c r="L159" s="22" t="str">
        <f t="shared" si="13"/>
        <v/>
      </c>
      <c r="M159" s="43"/>
      <c r="N159" s="23" t="s">
        <v>21</v>
      </c>
      <c r="O159" s="9"/>
    </row>
    <row r="160" spans="7:15" x14ac:dyDescent="0.2">
      <c r="G160" s="9">
        <f t="shared" si="15"/>
        <v>2012</v>
      </c>
      <c r="H160" s="50"/>
      <c r="I160" s="20" t="s">
        <v>22</v>
      </c>
      <c r="J160" s="21" t="s">
        <v>44</v>
      </c>
      <c r="K160" s="21" t="s">
        <v>44</v>
      </c>
      <c r="L160" s="22" t="str">
        <f t="shared" si="13"/>
        <v/>
      </c>
      <c r="M160" s="43"/>
      <c r="N160" s="23" t="s">
        <v>23</v>
      </c>
      <c r="O160" s="9"/>
    </row>
    <row r="161" spans="2:15" x14ac:dyDescent="0.2">
      <c r="G161" s="9">
        <f t="shared" si="15"/>
        <v>2012</v>
      </c>
      <c r="H161" s="50"/>
      <c r="I161" s="20" t="s">
        <v>24</v>
      </c>
      <c r="J161" s="21" t="s">
        <v>44</v>
      </c>
      <c r="K161" s="21" t="s">
        <v>44</v>
      </c>
      <c r="L161" s="22" t="str">
        <f t="shared" si="13"/>
        <v/>
      </c>
      <c r="M161" s="43"/>
      <c r="N161" s="23" t="s">
        <v>25</v>
      </c>
      <c r="O161" s="9"/>
    </row>
    <row r="162" spans="2:15" x14ac:dyDescent="0.2">
      <c r="G162" s="9">
        <f t="shared" si="15"/>
        <v>2012</v>
      </c>
      <c r="H162" s="50"/>
      <c r="I162" s="20" t="s">
        <v>26</v>
      </c>
      <c r="J162" s="21" t="s">
        <v>44</v>
      </c>
      <c r="K162" s="21" t="s">
        <v>44</v>
      </c>
      <c r="L162" s="22" t="str">
        <f t="shared" si="13"/>
        <v/>
      </c>
      <c r="M162" s="43"/>
      <c r="N162" s="23" t="s">
        <v>27</v>
      </c>
      <c r="O162" s="9"/>
    </row>
    <row r="163" spans="2:15" x14ac:dyDescent="0.2">
      <c r="G163" s="9">
        <f t="shared" si="15"/>
        <v>2012</v>
      </c>
      <c r="H163" s="50"/>
      <c r="I163" s="20" t="s">
        <v>28</v>
      </c>
      <c r="J163" s="21" t="s">
        <v>44</v>
      </c>
      <c r="K163" s="21" t="s">
        <v>44</v>
      </c>
      <c r="L163" s="22" t="str">
        <f t="shared" si="13"/>
        <v/>
      </c>
      <c r="M163" s="43"/>
      <c r="N163" s="23" t="s">
        <v>29</v>
      </c>
      <c r="O163" s="9"/>
    </row>
    <row r="164" spans="2:15" ht="13.5" thickBot="1" x14ac:dyDescent="0.25">
      <c r="G164" s="9">
        <f t="shared" si="15"/>
        <v>2012</v>
      </c>
      <c r="H164" s="51"/>
      <c r="I164" s="24" t="s">
        <v>30</v>
      </c>
      <c r="J164" s="25" t="s">
        <v>44</v>
      </c>
      <c r="K164" s="25" t="s">
        <v>44</v>
      </c>
      <c r="L164" s="26" t="str">
        <f t="shared" si="13"/>
        <v/>
      </c>
      <c r="M164" s="43"/>
      <c r="N164" s="23" t="s">
        <v>31</v>
      </c>
      <c r="O164" s="9"/>
    </row>
    <row r="165" spans="2:15" x14ac:dyDescent="0.2">
      <c r="G165" s="9"/>
      <c r="H165" s="28"/>
      <c r="I165" s="29"/>
      <c r="J165" s="29"/>
      <c r="K165" s="29"/>
      <c r="L165" s="29"/>
      <c r="M165" s="9"/>
      <c r="N165" s="9"/>
      <c r="O165" s="9"/>
    </row>
    <row r="166" spans="2:15" x14ac:dyDescent="0.2">
      <c r="G166" s="9"/>
      <c r="H166" s="28"/>
      <c r="I166" s="29"/>
      <c r="J166" s="29"/>
      <c r="K166" s="29"/>
      <c r="L166" s="29"/>
      <c r="N166" s="9"/>
      <c r="O166" s="9"/>
    </row>
    <row r="167" spans="2:15" x14ac:dyDescent="0.2">
      <c r="G167" s="9"/>
      <c r="N167" s="9"/>
      <c r="O167" s="9"/>
    </row>
    <row r="168" spans="2:15" ht="15.75" x14ac:dyDescent="0.25">
      <c r="B168" s="8" t="s">
        <v>32</v>
      </c>
      <c r="G168" s="9"/>
      <c r="I168" s="20"/>
      <c r="J168" s="39"/>
      <c r="K168" s="39"/>
      <c r="L168" s="39"/>
      <c r="M168" s="38"/>
      <c r="N168" s="9"/>
      <c r="O168" s="9"/>
    </row>
    <row r="169" spans="2:15" ht="13.5" thickBot="1" x14ac:dyDescent="0.25">
      <c r="G169" s="9"/>
      <c r="J169" s="2">
        <v>1</v>
      </c>
      <c r="K169" s="2">
        <v>2</v>
      </c>
      <c r="L169" s="2">
        <v>3</v>
      </c>
      <c r="N169" s="9"/>
      <c r="O169" s="9"/>
    </row>
    <row r="170" spans="2:15" ht="13.5" customHeight="1" thickBot="1" x14ac:dyDescent="0.25">
      <c r="G170" s="9"/>
      <c r="H170" s="10" t="s">
        <v>3</v>
      </c>
      <c r="I170" s="11" t="s">
        <v>4</v>
      </c>
      <c r="J170" s="12" t="s">
        <v>33</v>
      </c>
      <c r="K170" s="13" t="s">
        <v>34</v>
      </c>
      <c r="L170" s="14" t="s">
        <v>35</v>
      </c>
      <c r="M170" s="30" t="s">
        <v>7</v>
      </c>
      <c r="N170" s="9"/>
      <c r="O170" s="9"/>
    </row>
    <row r="171" spans="2:15" ht="12.75" customHeight="1" x14ac:dyDescent="0.2">
      <c r="G171" s="9">
        <f>+H171</f>
        <v>2011</v>
      </c>
      <c r="H171" s="40">
        <v>2011</v>
      </c>
      <c r="I171" s="31" t="s">
        <v>8</v>
      </c>
      <c r="J171" s="17">
        <v>64466.144235955384</v>
      </c>
      <c r="K171" s="17">
        <v>106814.79053798506</v>
      </c>
      <c r="L171" s="17">
        <v>85578.476138764265</v>
      </c>
      <c r="M171" s="32">
        <f>IF((SUM(J171:L171))=0,"",SUM(J171:L171))</f>
        <v>256859.41091270471</v>
      </c>
      <c r="N171" s="43">
        <f>+H171</f>
        <v>2011</v>
      </c>
      <c r="O171" s="19" t="s">
        <v>9</v>
      </c>
    </row>
    <row r="172" spans="2:15" x14ac:dyDescent="0.2">
      <c r="G172" s="9">
        <f>+$G$171</f>
        <v>2011</v>
      </c>
      <c r="H172" s="41"/>
      <c r="I172" s="33" t="s">
        <v>10</v>
      </c>
      <c r="J172" s="21">
        <v>64364.70256625909</v>
      </c>
      <c r="K172" s="21">
        <v>110071.8637183955</v>
      </c>
      <c r="L172" s="21">
        <v>82355.069764778775</v>
      </c>
      <c r="M172" s="34">
        <f t="shared" ref="M172:M194" si="16">IF((SUM(J172:L172))=0,"",SUM(J172:L172))</f>
        <v>256791.63604943338</v>
      </c>
      <c r="N172" s="43"/>
      <c r="O172" s="23" t="s">
        <v>11</v>
      </c>
    </row>
    <row r="173" spans="2:15" x14ac:dyDescent="0.2">
      <c r="G173" s="9">
        <f t="shared" ref="G173:G182" si="17">+$G$171</f>
        <v>2011</v>
      </c>
      <c r="H173" s="41"/>
      <c r="I173" s="33" t="s">
        <v>12</v>
      </c>
      <c r="J173" s="21">
        <v>64055.319058938527</v>
      </c>
      <c r="K173" s="21">
        <v>111895.81545430145</v>
      </c>
      <c r="L173" s="21">
        <v>85748.311631499091</v>
      </c>
      <c r="M173" s="34">
        <f t="shared" si="16"/>
        <v>261699.44614473908</v>
      </c>
      <c r="N173" s="43"/>
      <c r="O173" s="23" t="s">
        <v>13</v>
      </c>
    </row>
    <row r="174" spans="2:15" x14ac:dyDescent="0.2">
      <c r="G174" s="9">
        <f t="shared" si="17"/>
        <v>2011</v>
      </c>
      <c r="H174" s="41"/>
      <c r="I174" s="33" t="s">
        <v>14</v>
      </c>
      <c r="J174" s="21">
        <v>68347.303292611847</v>
      </c>
      <c r="K174" s="21">
        <v>119046.95433099272</v>
      </c>
      <c r="L174" s="21">
        <v>92109.127966306682</v>
      </c>
      <c r="M174" s="34">
        <f t="shared" si="16"/>
        <v>279503.38558991125</v>
      </c>
      <c r="N174" s="43"/>
      <c r="O174" s="23" t="s">
        <v>15</v>
      </c>
    </row>
    <row r="175" spans="2:15" x14ac:dyDescent="0.2">
      <c r="G175" s="9">
        <f t="shared" si="17"/>
        <v>2011</v>
      </c>
      <c r="H175" s="41"/>
      <c r="I175" s="33" t="s">
        <v>16</v>
      </c>
      <c r="J175" s="21">
        <v>68410.164280682031</v>
      </c>
      <c r="K175" s="21">
        <v>120703.5506056733</v>
      </c>
      <c r="L175" s="21">
        <v>92843.917468356041</v>
      </c>
      <c r="M175" s="34">
        <f t="shared" si="16"/>
        <v>281957.63235471136</v>
      </c>
      <c r="N175" s="43"/>
      <c r="O175" s="23" t="s">
        <v>17</v>
      </c>
    </row>
    <row r="176" spans="2:15" x14ac:dyDescent="0.2">
      <c r="G176" s="9">
        <f t="shared" si="17"/>
        <v>2011</v>
      </c>
      <c r="H176" s="41"/>
      <c r="I176" s="33" t="s">
        <v>18</v>
      </c>
      <c r="J176" s="21">
        <v>69105.470896146508</v>
      </c>
      <c r="K176" s="21">
        <v>122177.95828613568</v>
      </c>
      <c r="L176" s="21">
        <v>90482.188698437603</v>
      </c>
      <c r="M176" s="34">
        <f t="shared" si="16"/>
        <v>281765.61788071977</v>
      </c>
      <c r="N176" s="43"/>
      <c r="O176" s="23" t="s">
        <v>19</v>
      </c>
    </row>
    <row r="177" spans="7:15" x14ac:dyDescent="0.2">
      <c r="G177" s="9">
        <f t="shared" si="17"/>
        <v>2011</v>
      </c>
      <c r="H177" s="41"/>
      <c r="I177" s="33" t="s">
        <v>20</v>
      </c>
      <c r="J177" s="21">
        <v>73331.323566620646</v>
      </c>
      <c r="K177" s="21">
        <v>127220.51706696852</v>
      </c>
      <c r="L177" s="21">
        <v>88301.79658348771</v>
      </c>
      <c r="M177" s="34">
        <f t="shared" si="16"/>
        <v>288853.63721707684</v>
      </c>
      <c r="N177" s="43"/>
      <c r="O177" s="23" t="s">
        <v>21</v>
      </c>
    </row>
    <row r="178" spans="7:15" x14ac:dyDescent="0.2">
      <c r="G178" s="9">
        <f t="shared" si="17"/>
        <v>2011</v>
      </c>
      <c r="H178" s="41"/>
      <c r="I178" s="33" t="s">
        <v>22</v>
      </c>
      <c r="J178" s="21">
        <v>74624.203391517454</v>
      </c>
      <c r="K178" s="21">
        <v>126923.03323162811</v>
      </c>
      <c r="L178" s="21">
        <v>84060.835266305236</v>
      </c>
      <c r="M178" s="34">
        <f t="shared" si="16"/>
        <v>285608.07188945083</v>
      </c>
      <c r="N178" s="43"/>
      <c r="O178" s="23" t="s">
        <v>23</v>
      </c>
    </row>
    <row r="179" spans="7:15" x14ac:dyDescent="0.2">
      <c r="G179" s="9">
        <f t="shared" si="17"/>
        <v>2011</v>
      </c>
      <c r="H179" s="41"/>
      <c r="I179" s="33" t="s">
        <v>24</v>
      </c>
      <c r="J179" s="21">
        <v>66959.954701393377</v>
      </c>
      <c r="K179" s="21">
        <v>114629.75000531532</v>
      </c>
      <c r="L179" s="21">
        <v>70510.318487932615</v>
      </c>
      <c r="M179" s="34">
        <f t="shared" si="16"/>
        <v>252100.02319464131</v>
      </c>
      <c r="N179" s="43"/>
      <c r="O179" s="23" t="s">
        <v>25</v>
      </c>
    </row>
    <row r="180" spans="7:15" x14ac:dyDescent="0.2">
      <c r="G180" s="9">
        <f t="shared" si="17"/>
        <v>2011</v>
      </c>
      <c r="H180" s="41"/>
      <c r="I180" s="33" t="s">
        <v>26</v>
      </c>
      <c r="J180" s="21">
        <v>72427.167176377159</v>
      </c>
      <c r="K180" s="21">
        <v>124729.96783688699</v>
      </c>
      <c r="L180" s="21">
        <v>79030.91977691502</v>
      </c>
      <c r="M180" s="34">
        <f t="shared" si="16"/>
        <v>276188.05479017913</v>
      </c>
      <c r="N180" s="43"/>
      <c r="O180" s="23" t="s">
        <v>27</v>
      </c>
    </row>
    <row r="181" spans="7:15" x14ac:dyDescent="0.2">
      <c r="G181" s="9">
        <f t="shared" si="17"/>
        <v>2011</v>
      </c>
      <c r="H181" s="41"/>
      <c r="I181" s="33" t="s">
        <v>28</v>
      </c>
      <c r="J181" s="21">
        <v>69925.381318999323</v>
      </c>
      <c r="K181" s="21">
        <v>120308.39730342563</v>
      </c>
      <c r="L181" s="21">
        <v>73040.189466759388</v>
      </c>
      <c r="M181" s="34">
        <f t="shared" si="16"/>
        <v>263273.96808918437</v>
      </c>
      <c r="N181" s="43"/>
      <c r="O181" s="23" t="s">
        <v>29</v>
      </c>
    </row>
    <row r="182" spans="7:15" ht="13.5" thickBot="1" x14ac:dyDescent="0.25">
      <c r="G182" s="9">
        <f t="shared" si="17"/>
        <v>2011</v>
      </c>
      <c r="H182" s="42"/>
      <c r="I182" s="35" t="s">
        <v>30</v>
      </c>
      <c r="J182" s="25">
        <v>64933.218450387882</v>
      </c>
      <c r="K182" s="25">
        <v>121730.86918337547</v>
      </c>
      <c r="L182" s="25">
        <v>75380.162491677926</v>
      </c>
      <c r="M182" s="36">
        <f t="shared" si="16"/>
        <v>262044.25012544129</v>
      </c>
      <c r="N182" s="43"/>
      <c r="O182" s="23" t="s">
        <v>31</v>
      </c>
    </row>
    <row r="183" spans="7:15" ht="12.75" customHeight="1" x14ac:dyDescent="0.2">
      <c r="G183" s="9">
        <f>+H183</f>
        <v>2012</v>
      </c>
      <c r="H183" s="40">
        <v>2012</v>
      </c>
      <c r="I183" s="31" t="s">
        <v>8</v>
      </c>
      <c r="J183" s="17">
        <v>75521.216029257615</v>
      </c>
      <c r="K183" s="17">
        <v>130522.01869657812</v>
      </c>
      <c r="L183" s="17">
        <v>80242.355961521054</v>
      </c>
      <c r="M183" s="32">
        <f t="shared" si="16"/>
        <v>286285.59068735677</v>
      </c>
      <c r="N183" s="43">
        <f>+H183</f>
        <v>2012</v>
      </c>
      <c r="O183" s="23" t="s">
        <v>9</v>
      </c>
    </row>
    <row r="184" spans="7:15" x14ac:dyDescent="0.2">
      <c r="G184" s="9">
        <f>+$G$183</f>
        <v>2012</v>
      </c>
      <c r="H184" s="41"/>
      <c r="I184" s="33" t="s">
        <v>10</v>
      </c>
      <c r="J184" s="21">
        <v>77693.302673724946</v>
      </c>
      <c r="K184" s="21">
        <v>134932.26294627518</v>
      </c>
      <c r="L184" s="21">
        <v>87858.732239660734</v>
      </c>
      <c r="M184" s="34">
        <f t="shared" si="16"/>
        <v>300484.29785966087</v>
      </c>
      <c r="N184" s="43"/>
      <c r="O184" s="23" t="s">
        <v>11</v>
      </c>
    </row>
    <row r="185" spans="7:15" x14ac:dyDescent="0.2">
      <c r="G185" s="9">
        <f t="shared" ref="G185:G194" si="18">+$G$183</f>
        <v>2012</v>
      </c>
      <c r="H185" s="41"/>
      <c r="I185" s="33" t="s">
        <v>12</v>
      </c>
      <c r="J185" s="21">
        <v>74652.570515268118</v>
      </c>
      <c r="K185" s="21">
        <v>133624.37880638443</v>
      </c>
      <c r="L185" s="21">
        <v>88327.03493371552</v>
      </c>
      <c r="M185" s="34">
        <f t="shared" si="16"/>
        <v>296603.98425536806</v>
      </c>
      <c r="N185" s="43"/>
      <c r="O185" s="23" t="s">
        <v>13</v>
      </c>
    </row>
    <row r="186" spans="7:15" x14ac:dyDescent="0.2">
      <c r="G186" s="9">
        <f t="shared" si="18"/>
        <v>2012</v>
      </c>
      <c r="H186" s="41"/>
      <c r="I186" s="33" t="s">
        <v>14</v>
      </c>
      <c r="J186" s="21">
        <v>77116.809940182327</v>
      </c>
      <c r="K186" s="21">
        <v>135050.90442913753</v>
      </c>
      <c r="L186" s="21">
        <v>87306.864589082179</v>
      </c>
      <c r="M186" s="34">
        <f t="shared" si="16"/>
        <v>299474.57895840204</v>
      </c>
      <c r="N186" s="43"/>
      <c r="O186" s="23" t="s">
        <v>15</v>
      </c>
    </row>
    <row r="187" spans="7:15" x14ac:dyDescent="0.2">
      <c r="G187" s="9">
        <f t="shared" si="18"/>
        <v>2012</v>
      </c>
      <c r="H187" s="41"/>
      <c r="I187" s="33" t="s">
        <v>16</v>
      </c>
      <c r="J187" s="21" t="s">
        <v>44</v>
      </c>
      <c r="K187" s="21" t="s">
        <v>44</v>
      </c>
      <c r="L187" s="21" t="s">
        <v>44</v>
      </c>
      <c r="M187" s="34" t="str">
        <f t="shared" si="16"/>
        <v/>
      </c>
      <c r="N187" s="43"/>
      <c r="O187" s="23" t="s">
        <v>17</v>
      </c>
    </row>
    <row r="188" spans="7:15" x14ac:dyDescent="0.2">
      <c r="G188" s="9">
        <f t="shared" si="18"/>
        <v>2012</v>
      </c>
      <c r="H188" s="41"/>
      <c r="I188" s="33" t="s">
        <v>18</v>
      </c>
      <c r="J188" s="21" t="s">
        <v>44</v>
      </c>
      <c r="K188" s="21" t="s">
        <v>44</v>
      </c>
      <c r="L188" s="21" t="s">
        <v>44</v>
      </c>
      <c r="M188" s="34" t="str">
        <f t="shared" si="16"/>
        <v/>
      </c>
      <c r="N188" s="43"/>
      <c r="O188" s="23" t="s">
        <v>19</v>
      </c>
    </row>
    <row r="189" spans="7:15" x14ac:dyDescent="0.2">
      <c r="G189" s="9">
        <f t="shared" si="18"/>
        <v>2012</v>
      </c>
      <c r="H189" s="41"/>
      <c r="I189" s="33" t="s">
        <v>20</v>
      </c>
      <c r="J189" s="21" t="s">
        <v>44</v>
      </c>
      <c r="K189" s="21" t="s">
        <v>44</v>
      </c>
      <c r="L189" s="21" t="s">
        <v>44</v>
      </c>
      <c r="M189" s="34" t="str">
        <f t="shared" si="16"/>
        <v/>
      </c>
      <c r="N189" s="43"/>
      <c r="O189" s="23" t="s">
        <v>21</v>
      </c>
    </row>
    <row r="190" spans="7:15" x14ac:dyDescent="0.2">
      <c r="G190" s="9">
        <f t="shared" si="18"/>
        <v>2012</v>
      </c>
      <c r="H190" s="41"/>
      <c r="I190" s="33" t="s">
        <v>22</v>
      </c>
      <c r="J190" s="21" t="s">
        <v>44</v>
      </c>
      <c r="K190" s="21" t="s">
        <v>44</v>
      </c>
      <c r="L190" s="21" t="s">
        <v>44</v>
      </c>
      <c r="M190" s="34" t="str">
        <f t="shared" si="16"/>
        <v/>
      </c>
      <c r="N190" s="43"/>
      <c r="O190" s="23" t="s">
        <v>23</v>
      </c>
    </row>
    <row r="191" spans="7:15" x14ac:dyDescent="0.2">
      <c r="G191" s="9">
        <f t="shared" si="18"/>
        <v>2012</v>
      </c>
      <c r="H191" s="41"/>
      <c r="I191" s="33" t="s">
        <v>24</v>
      </c>
      <c r="J191" s="21" t="s">
        <v>44</v>
      </c>
      <c r="K191" s="21" t="s">
        <v>44</v>
      </c>
      <c r="L191" s="21" t="s">
        <v>44</v>
      </c>
      <c r="M191" s="34" t="str">
        <f t="shared" si="16"/>
        <v/>
      </c>
      <c r="N191" s="43"/>
      <c r="O191" s="23" t="s">
        <v>25</v>
      </c>
    </row>
    <row r="192" spans="7:15" x14ac:dyDescent="0.2">
      <c r="G192" s="9">
        <f t="shared" si="18"/>
        <v>2012</v>
      </c>
      <c r="H192" s="41"/>
      <c r="I192" s="33" t="s">
        <v>26</v>
      </c>
      <c r="J192" s="21" t="s">
        <v>44</v>
      </c>
      <c r="K192" s="21" t="s">
        <v>44</v>
      </c>
      <c r="L192" s="21" t="s">
        <v>44</v>
      </c>
      <c r="M192" s="34" t="str">
        <f t="shared" si="16"/>
        <v/>
      </c>
      <c r="N192" s="43"/>
      <c r="O192" s="23" t="s">
        <v>27</v>
      </c>
    </row>
    <row r="193" spans="2:15" x14ac:dyDescent="0.2">
      <c r="G193" s="9">
        <f t="shared" si="18"/>
        <v>2012</v>
      </c>
      <c r="H193" s="41"/>
      <c r="I193" s="33" t="s">
        <v>28</v>
      </c>
      <c r="J193" s="21" t="s">
        <v>44</v>
      </c>
      <c r="K193" s="21" t="s">
        <v>44</v>
      </c>
      <c r="L193" s="21" t="s">
        <v>44</v>
      </c>
      <c r="M193" s="34" t="str">
        <f t="shared" si="16"/>
        <v/>
      </c>
      <c r="N193" s="43"/>
      <c r="O193" s="23" t="s">
        <v>29</v>
      </c>
    </row>
    <row r="194" spans="2:15" ht="13.5" thickBot="1" x14ac:dyDescent="0.25">
      <c r="G194" s="9">
        <f t="shared" si="18"/>
        <v>2012</v>
      </c>
      <c r="H194" s="42"/>
      <c r="I194" s="35" t="s">
        <v>30</v>
      </c>
      <c r="J194" s="25" t="s">
        <v>44</v>
      </c>
      <c r="K194" s="25" t="s">
        <v>44</v>
      </c>
      <c r="L194" s="25" t="s">
        <v>44</v>
      </c>
      <c r="M194" s="36" t="str">
        <f t="shared" si="16"/>
        <v/>
      </c>
      <c r="N194" s="43"/>
      <c r="O194" s="23" t="s">
        <v>31</v>
      </c>
    </row>
    <row r="195" spans="2:15" x14ac:dyDescent="0.2">
      <c r="G195" s="9"/>
      <c r="H195" s="44"/>
      <c r="I195" s="45"/>
      <c r="J195" s="45"/>
      <c r="K195" s="45"/>
      <c r="L195" s="45"/>
      <c r="M195" s="45"/>
      <c r="N195" s="9"/>
      <c r="O195" s="9"/>
    </row>
    <row r="196" spans="2:15" x14ac:dyDescent="0.2">
      <c r="B196" s="3" t="s">
        <v>36</v>
      </c>
      <c r="G196" s="9"/>
      <c r="H196" s="46"/>
      <c r="I196" s="47"/>
      <c r="J196" s="47"/>
      <c r="K196" s="47"/>
      <c r="L196" s="47"/>
      <c r="M196" s="47"/>
      <c r="N196" s="9"/>
      <c r="O196" s="9"/>
    </row>
    <row r="197" spans="2:15" x14ac:dyDescent="0.2">
      <c r="B197" s="3" t="s">
        <v>37</v>
      </c>
      <c r="G197" s="9"/>
      <c r="H197" s="46"/>
      <c r="I197" s="47"/>
      <c r="J197" s="47"/>
      <c r="K197" s="47"/>
      <c r="L197" s="47"/>
      <c r="M197" s="47"/>
      <c r="N197" s="9"/>
      <c r="O197" s="9"/>
    </row>
    <row r="198" spans="2:15" x14ac:dyDescent="0.2">
      <c r="B198" s="3" t="s">
        <v>38</v>
      </c>
      <c r="G198" s="9"/>
      <c r="H198" s="46"/>
      <c r="I198" s="47"/>
      <c r="J198" s="47"/>
      <c r="K198" s="47"/>
      <c r="L198" s="47"/>
      <c r="M198" s="47"/>
      <c r="N198" s="9"/>
      <c r="O198" s="9"/>
    </row>
    <row r="199" spans="2:15" x14ac:dyDescent="0.2">
      <c r="B199" s="3"/>
      <c r="G199" s="9"/>
      <c r="H199" s="46"/>
      <c r="I199" s="47"/>
      <c r="J199" s="47"/>
      <c r="K199" s="47"/>
      <c r="L199" s="47"/>
      <c r="M199" s="47"/>
      <c r="N199" s="9"/>
      <c r="O199" s="9"/>
    </row>
    <row r="200" spans="2:15" x14ac:dyDescent="0.2">
      <c r="G200" s="9"/>
      <c r="H200" s="48"/>
      <c r="I200" s="48"/>
      <c r="J200" s="48"/>
      <c r="K200" s="48"/>
      <c r="L200" s="48"/>
      <c r="M200" s="48"/>
      <c r="N200" s="9"/>
      <c r="O200" s="9"/>
    </row>
    <row r="201" spans="2:15" ht="15.75" x14ac:dyDescent="0.25">
      <c r="B201" s="8" t="s">
        <v>39</v>
      </c>
      <c r="C201" s="3"/>
      <c r="G201" s="9"/>
      <c r="N201" s="9"/>
      <c r="O201" s="9"/>
    </row>
    <row r="202" spans="2:15" ht="13.5" thickBot="1" x14ac:dyDescent="0.25">
      <c r="G202" s="9"/>
      <c r="J202" s="2">
        <v>1</v>
      </c>
      <c r="K202" s="2">
        <v>2</v>
      </c>
      <c r="L202" s="2">
        <v>3</v>
      </c>
      <c r="M202" s="2"/>
      <c r="N202" s="9"/>
      <c r="O202" s="9"/>
    </row>
    <row r="203" spans="2:15" ht="13.5" customHeight="1" thickBot="1" x14ac:dyDescent="0.25">
      <c r="G203" s="9"/>
      <c r="H203" s="10" t="s">
        <v>3</v>
      </c>
      <c r="I203" s="11" t="s">
        <v>4</v>
      </c>
      <c r="J203" s="12" t="s">
        <v>33</v>
      </c>
      <c r="K203" s="13" t="s">
        <v>34</v>
      </c>
      <c r="L203" s="14" t="s">
        <v>35</v>
      </c>
      <c r="M203" s="10" t="s">
        <v>7</v>
      </c>
      <c r="N203" s="9"/>
      <c r="O203" s="9"/>
    </row>
    <row r="204" spans="2:15" ht="12.75" customHeight="1" x14ac:dyDescent="0.2">
      <c r="G204" s="9">
        <f>+H204</f>
        <v>2011</v>
      </c>
      <c r="H204" s="40">
        <v>2011</v>
      </c>
      <c r="I204" s="31" t="s">
        <v>8</v>
      </c>
      <c r="J204" s="17">
        <v>150.11632797404934</v>
      </c>
      <c r="K204" s="17">
        <v>19643.588885827961</v>
      </c>
      <c r="L204" s="17">
        <v>0</v>
      </c>
      <c r="M204" s="32">
        <f>IF(SUM(J204:L204)=0,"",SUM(J204:L204))</f>
        <v>19793.705213802012</v>
      </c>
      <c r="N204" s="43">
        <f>+H204</f>
        <v>2011</v>
      </c>
      <c r="O204" s="19" t="s">
        <v>9</v>
      </c>
    </row>
    <row r="205" spans="2:15" ht="12.75" customHeight="1" x14ac:dyDescent="0.2">
      <c r="G205" s="9">
        <f>+$G$204</f>
        <v>2011</v>
      </c>
      <c r="H205" s="41"/>
      <c r="I205" s="33" t="s">
        <v>10</v>
      </c>
      <c r="J205" s="21">
        <v>142.46254427946607</v>
      </c>
      <c r="K205" s="21">
        <v>20020.176884530803</v>
      </c>
      <c r="L205" s="21">
        <v>0</v>
      </c>
      <c r="M205" s="34">
        <f t="shared" ref="M205:M227" si="19">IF(SUM(J205:L205)=0,"",SUM(J205:L205))</f>
        <v>20162.639428810271</v>
      </c>
      <c r="N205" s="43"/>
      <c r="O205" s="23" t="s">
        <v>11</v>
      </c>
    </row>
    <row r="206" spans="2:15" x14ac:dyDescent="0.2">
      <c r="G206" s="9">
        <f t="shared" ref="G206:G215" si="20">+$G$204</f>
        <v>2011</v>
      </c>
      <c r="H206" s="41"/>
      <c r="I206" s="33" t="s">
        <v>12</v>
      </c>
      <c r="J206" s="21">
        <v>108.9245304563178</v>
      </c>
      <c r="K206" s="21">
        <v>19777.10162690427</v>
      </c>
      <c r="L206" s="21">
        <v>0</v>
      </c>
      <c r="M206" s="34">
        <f t="shared" si="19"/>
        <v>19886.026157360589</v>
      </c>
      <c r="N206" s="43"/>
      <c r="O206" s="23" t="s">
        <v>13</v>
      </c>
    </row>
    <row r="207" spans="2:15" x14ac:dyDescent="0.2">
      <c r="G207" s="9">
        <f t="shared" si="20"/>
        <v>2011</v>
      </c>
      <c r="H207" s="41"/>
      <c r="I207" s="33" t="s">
        <v>14</v>
      </c>
      <c r="J207" s="21">
        <v>135.97053070002835</v>
      </c>
      <c r="K207" s="21">
        <v>20702.706635559523</v>
      </c>
      <c r="L207" s="21">
        <v>0</v>
      </c>
      <c r="M207" s="34">
        <f t="shared" si="19"/>
        <v>20838.677166259553</v>
      </c>
      <c r="N207" s="43"/>
      <c r="O207" s="23" t="s">
        <v>15</v>
      </c>
    </row>
    <row r="208" spans="2:15" x14ac:dyDescent="0.2">
      <c r="G208" s="9">
        <f t="shared" si="20"/>
        <v>2011</v>
      </c>
      <c r="H208" s="41"/>
      <c r="I208" s="33" t="s">
        <v>16</v>
      </c>
      <c r="J208" s="21">
        <v>148.76528701074372</v>
      </c>
      <c r="K208" s="21">
        <v>20420.94988624367</v>
      </c>
      <c r="L208" s="21">
        <v>0</v>
      </c>
      <c r="M208" s="34">
        <f t="shared" si="19"/>
        <v>20569.715173254415</v>
      </c>
      <c r="N208" s="43"/>
      <c r="O208" s="23" t="s">
        <v>17</v>
      </c>
    </row>
    <row r="209" spans="7:15" x14ac:dyDescent="0.2">
      <c r="G209" s="9">
        <f t="shared" si="20"/>
        <v>2011</v>
      </c>
      <c r="H209" s="41"/>
      <c r="I209" s="33" t="s">
        <v>18</v>
      </c>
      <c r="J209" s="21">
        <v>160.01471134585643</v>
      </c>
      <c r="K209" s="21">
        <v>20211.737410136346</v>
      </c>
      <c r="L209" s="21">
        <v>0</v>
      </c>
      <c r="M209" s="34">
        <f t="shared" si="19"/>
        <v>20371.752121482201</v>
      </c>
      <c r="N209" s="43"/>
      <c r="O209" s="23" t="s">
        <v>19</v>
      </c>
    </row>
    <row r="210" spans="7:15" x14ac:dyDescent="0.2">
      <c r="G210" s="9">
        <f t="shared" si="20"/>
        <v>2011</v>
      </c>
      <c r="H210" s="41"/>
      <c r="I210" s="33" t="s">
        <v>20</v>
      </c>
      <c r="J210" s="21">
        <v>239.03754744802754</v>
      </c>
      <c r="K210" s="21">
        <v>20482.117759998167</v>
      </c>
      <c r="L210" s="21">
        <v>0</v>
      </c>
      <c r="M210" s="34">
        <f t="shared" si="19"/>
        <v>20721.155307446195</v>
      </c>
      <c r="N210" s="43"/>
      <c r="O210" s="23" t="s">
        <v>21</v>
      </c>
    </row>
    <row r="211" spans="7:15" x14ac:dyDescent="0.2">
      <c r="G211" s="9">
        <f t="shared" si="20"/>
        <v>2011</v>
      </c>
      <c r="H211" s="41"/>
      <c r="I211" s="33" t="s">
        <v>22</v>
      </c>
      <c r="J211" s="21">
        <v>170.69413709456148</v>
      </c>
      <c r="K211" s="21">
        <v>20086.262389280164</v>
      </c>
      <c r="L211" s="21">
        <v>0</v>
      </c>
      <c r="M211" s="34">
        <f t="shared" si="19"/>
        <v>20256.956526374724</v>
      </c>
      <c r="N211" s="43"/>
      <c r="O211" s="23" t="s">
        <v>23</v>
      </c>
    </row>
    <row r="212" spans="7:15" ht="12.75" customHeight="1" x14ac:dyDescent="0.2">
      <c r="G212" s="9">
        <f t="shared" si="20"/>
        <v>2011</v>
      </c>
      <c r="H212" s="41"/>
      <c r="I212" s="33" t="s">
        <v>24</v>
      </c>
      <c r="J212" s="21">
        <v>154.99378361281555</v>
      </c>
      <c r="K212" s="21">
        <v>17760.59643448377</v>
      </c>
      <c r="L212" s="21">
        <v>0</v>
      </c>
      <c r="M212" s="34">
        <f t="shared" si="19"/>
        <v>17915.590218096586</v>
      </c>
      <c r="N212" s="43"/>
      <c r="O212" s="23" t="s">
        <v>25</v>
      </c>
    </row>
    <row r="213" spans="7:15" ht="12.75" customHeight="1" x14ac:dyDescent="0.2">
      <c r="G213" s="9">
        <f t="shared" si="20"/>
        <v>2011</v>
      </c>
      <c r="H213" s="41"/>
      <c r="I213" s="33" t="s">
        <v>26</v>
      </c>
      <c r="J213" s="21">
        <v>153.81323676917111</v>
      </c>
      <c r="K213" s="21">
        <v>18838.853500076086</v>
      </c>
      <c r="L213" s="21">
        <v>0</v>
      </c>
      <c r="M213" s="34">
        <f t="shared" si="19"/>
        <v>18992.666736845258</v>
      </c>
      <c r="N213" s="43"/>
      <c r="O213" s="23" t="s">
        <v>27</v>
      </c>
    </row>
    <row r="214" spans="7:15" ht="12.75" customHeight="1" x14ac:dyDescent="0.2">
      <c r="G214" s="9">
        <f t="shared" si="20"/>
        <v>2011</v>
      </c>
      <c r="H214" s="41"/>
      <c r="I214" s="33" t="s">
        <v>28</v>
      </c>
      <c r="J214" s="21">
        <v>153.53350798173165</v>
      </c>
      <c r="K214" s="21">
        <v>17792.286970831563</v>
      </c>
      <c r="L214" s="21">
        <v>0</v>
      </c>
      <c r="M214" s="34">
        <f t="shared" si="19"/>
        <v>17945.820478813293</v>
      </c>
      <c r="N214" s="43"/>
      <c r="O214" s="23" t="s">
        <v>29</v>
      </c>
    </row>
    <row r="215" spans="7:15" ht="13.5" customHeight="1" thickBot="1" x14ac:dyDescent="0.25">
      <c r="G215" s="9">
        <f t="shared" si="20"/>
        <v>2011</v>
      </c>
      <c r="H215" s="42"/>
      <c r="I215" s="35" t="s">
        <v>30</v>
      </c>
      <c r="J215" s="25">
        <v>325.60092810968774</v>
      </c>
      <c r="K215" s="25">
        <v>17581.102889703121</v>
      </c>
      <c r="L215" s="25">
        <v>0</v>
      </c>
      <c r="M215" s="36">
        <f t="shared" si="19"/>
        <v>17906.70381781281</v>
      </c>
      <c r="N215" s="43"/>
      <c r="O215" s="23" t="s">
        <v>31</v>
      </c>
    </row>
    <row r="216" spans="7:15" ht="12.75" customHeight="1" x14ac:dyDescent="0.2">
      <c r="G216" s="9">
        <f>+H216</f>
        <v>2012</v>
      </c>
      <c r="H216" s="40">
        <v>2012</v>
      </c>
      <c r="I216" s="31" t="s">
        <v>8</v>
      </c>
      <c r="J216" s="17">
        <v>239.2442519372986</v>
      </c>
      <c r="K216" s="17">
        <v>18591.977375221064</v>
      </c>
      <c r="L216" s="17">
        <v>0</v>
      </c>
      <c r="M216" s="32">
        <f t="shared" si="19"/>
        <v>18831.221627158364</v>
      </c>
      <c r="N216" s="43">
        <f>+H216</f>
        <v>2012</v>
      </c>
      <c r="O216" s="23" t="s">
        <v>9</v>
      </c>
    </row>
    <row r="217" spans="7:15" ht="12.75" customHeight="1" x14ac:dyDescent="0.2">
      <c r="G217" s="9">
        <f>+$G$216</f>
        <v>2012</v>
      </c>
      <c r="H217" s="41"/>
      <c r="I217" s="33" t="s">
        <v>10</v>
      </c>
      <c r="J217" s="21">
        <v>245.9342966332253</v>
      </c>
      <c r="K217" s="21">
        <v>19018.048421629952</v>
      </c>
      <c r="L217" s="21">
        <v>0</v>
      </c>
      <c r="M217" s="34">
        <f t="shared" si="19"/>
        <v>19263.982718263178</v>
      </c>
      <c r="N217" s="43"/>
      <c r="O217" s="23" t="s">
        <v>11</v>
      </c>
    </row>
    <row r="218" spans="7:15" x14ac:dyDescent="0.2">
      <c r="G218" s="9">
        <f t="shared" ref="G218:G227" si="21">+$G$216</f>
        <v>2012</v>
      </c>
      <c r="H218" s="41"/>
      <c r="I218" s="33" t="s">
        <v>12</v>
      </c>
      <c r="J218" s="21">
        <v>253.30234084640983</v>
      </c>
      <c r="K218" s="21">
        <v>18544.458857724148</v>
      </c>
      <c r="L218" s="21">
        <v>0</v>
      </c>
      <c r="M218" s="34">
        <f t="shared" si="19"/>
        <v>18797.761198570559</v>
      </c>
      <c r="N218" s="43"/>
      <c r="O218" s="23" t="s">
        <v>13</v>
      </c>
    </row>
    <row r="219" spans="7:15" x14ac:dyDescent="0.2">
      <c r="G219" s="9">
        <f t="shared" si="21"/>
        <v>2012</v>
      </c>
      <c r="H219" s="41"/>
      <c r="I219" s="33" t="s">
        <v>14</v>
      </c>
      <c r="J219" s="21">
        <v>253.68216167292687</v>
      </c>
      <c r="K219" s="21">
        <v>18572.371250443528</v>
      </c>
      <c r="L219" s="21">
        <v>0</v>
      </c>
      <c r="M219" s="34">
        <f t="shared" si="19"/>
        <v>18826.053412116456</v>
      </c>
      <c r="N219" s="43"/>
      <c r="O219" s="23" t="s">
        <v>15</v>
      </c>
    </row>
    <row r="220" spans="7:15" x14ac:dyDescent="0.2">
      <c r="G220" s="9">
        <f t="shared" si="21"/>
        <v>2012</v>
      </c>
      <c r="H220" s="41"/>
      <c r="I220" s="33" t="s">
        <v>16</v>
      </c>
      <c r="J220" s="21" t="s">
        <v>44</v>
      </c>
      <c r="K220" s="21" t="s">
        <v>44</v>
      </c>
      <c r="L220" s="21" t="s">
        <v>44</v>
      </c>
      <c r="M220" s="34" t="str">
        <f t="shared" si="19"/>
        <v/>
      </c>
      <c r="N220" s="43"/>
      <c r="O220" s="23" t="s">
        <v>17</v>
      </c>
    </row>
    <row r="221" spans="7:15" x14ac:dyDescent="0.2">
      <c r="G221" s="9">
        <f t="shared" si="21"/>
        <v>2012</v>
      </c>
      <c r="H221" s="41"/>
      <c r="I221" s="33" t="s">
        <v>18</v>
      </c>
      <c r="J221" s="21" t="s">
        <v>44</v>
      </c>
      <c r="K221" s="21" t="s">
        <v>44</v>
      </c>
      <c r="L221" s="21" t="s">
        <v>44</v>
      </c>
      <c r="M221" s="34" t="str">
        <f t="shared" si="19"/>
        <v/>
      </c>
      <c r="N221" s="43"/>
      <c r="O221" s="23" t="s">
        <v>19</v>
      </c>
    </row>
    <row r="222" spans="7:15" x14ac:dyDescent="0.2">
      <c r="G222" s="9">
        <f t="shared" si="21"/>
        <v>2012</v>
      </c>
      <c r="H222" s="41"/>
      <c r="I222" s="33" t="s">
        <v>20</v>
      </c>
      <c r="J222" s="21" t="s">
        <v>44</v>
      </c>
      <c r="K222" s="21" t="s">
        <v>44</v>
      </c>
      <c r="L222" s="21" t="s">
        <v>44</v>
      </c>
      <c r="M222" s="34" t="str">
        <f t="shared" si="19"/>
        <v/>
      </c>
      <c r="N222" s="43"/>
      <c r="O222" s="23" t="s">
        <v>21</v>
      </c>
    </row>
    <row r="223" spans="7:15" x14ac:dyDescent="0.2">
      <c r="G223" s="9">
        <f t="shared" si="21"/>
        <v>2012</v>
      </c>
      <c r="H223" s="41"/>
      <c r="I223" s="33" t="s">
        <v>22</v>
      </c>
      <c r="J223" s="21" t="s">
        <v>44</v>
      </c>
      <c r="K223" s="21" t="s">
        <v>44</v>
      </c>
      <c r="L223" s="21" t="s">
        <v>44</v>
      </c>
      <c r="M223" s="34" t="str">
        <f t="shared" si="19"/>
        <v/>
      </c>
      <c r="N223" s="43"/>
      <c r="O223" s="23" t="s">
        <v>23</v>
      </c>
    </row>
    <row r="224" spans="7:15" x14ac:dyDescent="0.2">
      <c r="G224" s="9">
        <f t="shared" si="21"/>
        <v>2012</v>
      </c>
      <c r="H224" s="41"/>
      <c r="I224" s="33" t="s">
        <v>24</v>
      </c>
      <c r="J224" s="21" t="s">
        <v>44</v>
      </c>
      <c r="K224" s="21" t="s">
        <v>44</v>
      </c>
      <c r="L224" s="21" t="s">
        <v>44</v>
      </c>
      <c r="M224" s="34" t="str">
        <f t="shared" si="19"/>
        <v/>
      </c>
      <c r="N224" s="43"/>
      <c r="O224" s="23" t="s">
        <v>25</v>
      </c>
    </row>
    <row r="225" spans="2:15" x14ac:dyDescent="0.2">
      <c r="G225" s="9">
        <f t="shared" si="21"/>
        <v>2012</v>
      </c>
      <c r="H225" s="41"/>
      <c r="I225" s="33" t="s">
        <v>26</v>
      </c>
      <c r="J225" s="21" t="s">
        <v>44</v>
      </c>
      <c r="K225" s="21" t="s">
        <v>44</v>
      </c>
      <c r="L225" s="21" t="s">
        <v>44</v>
      </c>
      <c r="M225" s="34" t="str">
        <f t="shared" si="19"/>
        <v/>
      </c>
      <c r="N225" s="43"/>
      <c r="O225" s="23" t="s">
        <v>27</v>
      </c>
    </row>
    <row r="226" spans="2:15" x14ac:dyDescent="0.2">
      <c r="G226" s="9">
        <f t="shared" si="21"/>
        <v>2012</v>
      </c>
      <c r="H226" s="41"/>
      <c r="I226" s="33" t="s">
        <v>28</v>
      </c>
      <c r="J226" s="21" t="s">
        <v>44</v>
      </c>
      <c r="K226" s="21" t="s">
        <v>44</v>
      </c>
      <c r="L226" s="21" t="s">
        <v>44</v>
      </c>
      <c r="M226" s="34" t="str">
        <f t="shared" si="19"/>
        <v/>
      </c>
      <c r="N226" s="43"/>
      <c r="O226" s="23" t="s">
        <v>29</v>
      </c>
    </row>
    <row r="227" spans="2:15" ht="13.5" thickBot="1" x14ac:dyDescent="0.25">
      <c r="G227" s="9">
        <f t="shared" si="21"/>
        <v>2012</v>
      </c>
      <c r="H227" s="42"/>
      <c r="I227" s="35" t="s">
        <v>30</v>
      </c>
      <c r="J227" s="25" t="s">
        <v>44</v>
      </c>
      <c r="K227" s="25" t="s">
        <v>44</v>
      </c>
      <c r="L227" s="25" t="s">
        <v>44</v>
      </c>
      <c r="M227" s="36" t="str">
        <f t="shared" si="19"/>
        <v/>
      </c>
      <c r="N227" s="43"/>
      <c r="O227" s="23" t="s">
        <v>31</v>
      </c>
    </row>
    <row r="228" spans="2:15" x14ac:dyDescent="0.2">
      <c r="G228" s="9"/>
      <c r="H228" s="37"/>
      <c r="I228" s="20"/>
      <c r="J228" s="29"/>
      <c r="K228" s="29"/>
      <c r="L228" s="29"/>
      <c r="M228" s="38"/>
      <c r="N228" s="9"/>
      <c r="O228" s="9"/>
    </row>
    <row r="229" spans="2:15" x14ac:dyDescent="0.2">
      <c r="G229" s="9"/>
      <c r="N229" s="9"/>
      <c r="O229" s="9"/>
    </row>
    <row r="230" spans="2:15" x14ac:dyDescent="0.2">
      <c r="G230" s="9"/>
      <c r="N230" s="9"/>
      <c r="O230" s="9"/>
    </row>
    <row r="231" spans="2:15" ht="15.75" x14ac:dyDescent="0.25">
      <c r="B231" s="8" t="s">
        <v>40</v>
      </c>
      <c r="C231" s="3"/>
      <c r="G231" s="9"/>
      <c r="N231" s="9"/>
      <c r="O231" s="9"/>
    </row>
    <row r="232" spans="2:15" ht="13.5" thickBot="1" x14ac:dyDescent="0.25">
      <c r="G232" s="9"/>
      <c r="J232" s="2">
        <v>1</v>
      </c>
      <c r="K232" s="2">
        <v>2</v>
      </c>
      <c r="L232" s="2">
        <v>3</v>
      </c>
      <c r="N232" s="9"/>
      <c r="O232" s="9"/>
    </row>
    <row r="233" spans="2:15" ht="13.5" customHeight="1" thickBot="1" x14ac:dyDescent="0.25">
      <c r="G233" s="9"/>
      <c r="H233" s="10" t="s">
        <v>3</v>
      </c>
      <c r="I233" s="11" t="s">
        <v>4</v>
      </c>
      <c r="J233" s="12" t="s">
        <v>33</v>
      </c>
      <c r="K233" s="13" t="s">
        <v>34</v>
      </c>
      <c r="L233" s="14" t="s">
        <v>35</v>
      </c>
      <c r="M233" s="10" t="s">
        <v>7</v>
      </c>
      <c r="N233" s="9"/>
      <c r="O233" s="9"/>
    </row>
    <row r="234" spans="2:15" ht="12.75" customHeight="1" x14ac:dyDescent="0.2">
      <c r="G234" s="9">
        <f>+H234</f>
        <v>2011</v>
      </c>
      <c r="H234" s="40">
        <v>2011</v>
      </c>
      <c r="I234" s="31" t="s">
        <v>8</v>
      </c>
      <c r="J234" s="17">
        <v>64316.027907981341</v>
      </c>
      <c r="K234" s="17">
        <v>87171.201652157091</v>
      </c>
      <c r="L234" s="17">
        <v>85578.476138764265</v>
      </c>
      <c r="M234" s="32">
        <f t="shared" ref="M234:M257" si="22">IF(SUM(J234:L234)=0,"",SUM(J234:L234))</f>
        <v>237065.70569890269</v>
      </c>
      <c r="N234" s="43">
        <f>+H234</f>
        <v>2011</v>
      </c>
      <c r="O234" s="19" t="s">
        <v>9</v>
      </c>
    </row>
    <row r="235" spans="2:15" x14ac:dyDescent="0.2">
      <c r="G235" s="9">
        <f>+$G$234</f>
        <v>2011</v>
      </c>
      <c r="H235" s="41"/>
      <c r="I235" s="33" t="s">
        <v>10</v>
      </c>
      <c r="J235" s="21">
        <v>64222.240021979618</v>
      </c>
      <c r="K235" s="21">
        <v>90051.686833864704</v>
      </c>
      <c r="L235" s="21">
        <v>82355.069764778775</v>
      </c>
      <c r="M235" s="34">
        <f t="shared" si="22"/>
        <v>236628.9966206231</v>
      </c>
      <c r="N235" s="43"/>
      <c r="O235" s="23" t="s">
        <v>11</v>
      </c>
    </row>
    <row r="236" spans="2:15" x14ac:dyDescent="0.2">
      <c r="G236" s="9">
        <f t="shared" ref="G236:G245" si="23">+$G$234</f>
        <v>2011</v>
      </c>
      <c r="H236" s="41"/>
      <c r="I236" s="33" t="s">
        <v>12</v>
      </c>
      <c r="J236" s="21">
        <v>63946.394528482204</v>
      </c>
      <c r="K236" s="21">
        <v>92118.71382739718</v>
      </c>
      <c r="L236" s="21">
        <v>85748.311631499091</v>
      </c>
      <c r="M236" s="34">
        <f t="shared" si="22"/>
        <v>241813.41998737847</v>
      </c>
      <c r="N236" s="43"/>
      <c r="O236" s="23" t="s">
        <v>13</v>
      </c>
    </row>
    <row r="237" spans="2:15" x14ac:dyDescent="0.2">
      <c r="G237" s="9">
        <f t="shared" si="23"/>
        <v>2011</v>
      </c>
      <c r="H237" s="41"/>
      <c r="I237" s="33" t="s">
        <v>14</v>
      </c>
      <c r="J237" s="21">
        <v>68211.332761911821</v>
      </c>
      <c r="K237" s="21">
        <v>98344.247695433194</v>
      </c>
      <c r="L237" s="21">
        <v>92109.127966306682</v>
      </c>
      <c r="M237" s="34">
        <f t="shared" si="22"/>
        <v>258664.7084236517</v>
      </c>
      <c r="N237" s="43"/>
      <c r="O237" s="23" t="s">
        <v>15</v>
      </c>
    </row>
    <row r="238" spans="2:15" x14ac:dyDescent="0.2">
      <c r="G238" s="9">
        <f t="shared" si="23"/>
        <v>2011</v>
      </c>
      <c r="H238" s="41"/>
      <c r="I238" s="33" t="s">
        <v>16</v>
      </c>
      <c r="J238" s="21">
        <v>68261.39899367129</v>
      </c>
      <c r="K238" s="21">
        <v>100282.60071942963</v>
      </c>
      <c r="L238" s="21">
        <v>92843.917468356041</v>
      </c>
      <c r="M238" s="34">
        <f t="shared" si="22"/>
        <v>261387.91718145693</v>
      </c>
      <c r="N238" s="43"/>
      <c r="O238" s="23" t="s">
        <v>17</v>
      </c>
    </row>
    <row r="239" spans="2:15" x14ac:dyDescent="0.2">
      <c r="G239" s="9">
        <f t="shared" si="23"/>
        <v>2011</v>
      </c>
      <c r="H239" s="41"/>
      <c r="I239" s="33" t="s">
        <v>18</v>
      </c>
      <c r="J239" s="21">
        <v>68945.456184800656</v>
      </c>
      <c r="K239" s="21">
        <v>101966.22087599934</v>
      </c>
      <c r="L239" s="21">
        <v>90482.188698437603</v>
      </c>
      <c r="M239" s="34">
        <f t="shared" si="22"/>
        <v>261393.86575923761</v>
      </c>
      <c r="N239" s="43"/>
      <c r="O239" s="23" t="s">
        <v>19</v>
      </c>
    </row>
    <row r="240" spans="2:15" x14ac:dyDescent="0.2">
      <c r="G240" s="9">
        <f t="shared" si="23"/>
        <v>2011</v>
      </c>
      <c r="H240" s="41"/>
      <c r="I240" s="33" t="s">
        <v>20</v>
      </c>
      <c r="J240" s="21">
        <v>73092.286019172621</v>
      </c>
      <c r="K240" s="21">
        <v>106738.39930697034</v>
      </c>
      <c r="L240" s="21">
        <v>88301.79658348771</v>
      </c>
      <c r="M240" s="34">
        <f t="shared" si="22"/>
        <v>268132.4819096307</v>
      </c>
      <c r="N240" s="43"/>
      <c r="O240" s="23" t="s">
        <v>21</v>
      </c>
    </row>
    <row r="241" spans="7:15" x14ac:dyDescent="0.2">
      <c r="G241" s="9">
        <f t="shared" si="23"/>
        <v>2011</v>
      </c>
      <c r="H241" s="41"/>
      <c r="I241" s="33" t="s">
        <v>22</v>
      </c>
      <c r="J241" s="21">
        <v>74453.509254422897</v>
      </c>
      <c r="K241" s="21">
        <v>106836.77084234795</v>
      </c>
      <c r="L241" s="21">
        <v>84060.835266305236</v>
      </c>
      <c r="M241" s="34">
        <f t="shared" si="22"/>
        <v>265351.1153630761</v>
      </c>
      <c r="N241" s="43"/>
      <c r="O241" s="23" t="s">
        <v>23</v>
      </c>
    </row>
    <row r="242" spans="7:15" x14ac:dyDescent="0.2">
      <c r="G242" s="9">
        <f t="shared" si="23"/>
        <v>2011</v>
      </c>
      <c r="H242" s="41"/>
      <c r="I242" s="33" t="s">
        <v>24</v>
      </c>
      <c r="J242" s="21">
        <v>66804.960917780569</v>
      </c>
      <c r="K242" s="21">
        <v>96869.15357083155</v>
      </c>
      <c r="L242" s="21">
        <v>70510.318487932615</v>
      </c>
      <c r="M242" s="34">
        <f t="shared" si="22"/>
        <v>234184.43297654472</v>
      </c>
      <c r="N242" s="43"/>
      <c r="O242" s="23" t="s">
        <v>25</v>
      </c>
    </row>
    <row r="243" spans="7:15" x14ac:dyDescent="0.2">
      <c r="G243" s="9">
        <f t="shared" si="23"/>
        <v>2011</v>
      </c>
      <c r="H243" s="41"/>
      <c r="I243" s="33" t="s">
        <v>26</v>
      </c>
      <c r="J243" s="21">
        <v>72273.353939608001</v>
      </c>
      <c r="K243" s="21">
        <v>105891.1143368109</v>
      </c>
      <c r="L243" s="21">
        <v>79030.91977691502</v>
      </c>
      <c r="M243" s="34">
        <f t="shared" si="22"/>
        <v>257195.38805333394</v>
      </c>
      <c r="N243" s="43"/>
      <c r="O243" s="23" t="s">
        <v>27</v>
      </c>
    </row>
    <row r="244" spans="7:15" x14ac:dyDescent="0.2">
      <c r="G244" s="9">
        <f t="shared" si="23"/>
        <v>2011</v>
      </c>
      <c r="H244" s="41"/>
      <c r="I244" s="33" t="s">
        <v>28</v>
      </c>
      <c r="J244" s="21">
        <v>69771.847811017593</v>
      </c>
      <c r="K244" s="21">
        <v>102516.11033259408</v>
      </c>
      <c r="L244" s="21">
        <v>73040.189466759388</v>
      </c>
      <c r="M244" s="34">
        <f t="shared" si="22"/>
        <v>245328.14761037106</v>
      </c>
      <c r="N244" s="43"/>
      <c r="O244" s="23" t="s">
        <v>29</v>
      </c>
    </row>
    <row r="245" spans="7:15" ht="13.5" thickBot="1" x14ac:dyDescent="0.25">
      <c r="G245" s="9">
        <f t="shared" si="23"/>
        <v>2011</v>
      </c>
      <c r="H245" s="42"/>
      <c r="I245" s="35" t="s">
        <v>30</v>
      </c>
      <c r="J245" s="25">
        <v>64607.617522278197</v>
      </c>
      <c r="K245" s="25">
        <v>104149.76629367235</v>
      </c>
      <c r="L245" s="25">
        <v>75380.162491677926</v>
      </c>
      <c r="M245" s="36">
        <f t="shared" si="22"/>
        <v>244137.54630762845</v>
      </c>
      <c r="N245" s="43"/>
      <c r="O245" s="23" t="s">
        <v>31</v>
      </c>
    </row>
    <row r="246" spans="7:15" ht="12.75" customHeight="1" x14ac:dyDescent="0.2">
      <c r="G246" s="9">
        <f>+H246</f>
        <v>2012</v>
      </c>
      <c r="H246" s="40">
        <v>2012</v>
      </c>
      <c r="I246" s="31" t="s">
        <v>8</v>
      </c>
      <c r="J246" s="17">
        <v>75281.971777320316</v>
      </c>
      <c r="K246" s="17">
        <v>111930.04132135706</v>
      </c>
      <c r="L246" s="17">
        <v>80242.355961521054</v>
      </c>
      <c r="M246" s="32">
        <f t="shared" si="22"/>
        <v>267454.36906019843</v>
      </c>
      <c r="N246" s="43">
        <f>+H246</f>
        <v>2012</v>
      </c>
      <c r="O246" s="23" t="s">
        <v>9</v>
      </c>
    </row>
    <row r="247" spans="7:15" x14ac:dyDescent="0.2">
      <c r="G247" s="9">
        <f>+$G$246</f>
        <v>2012</v>
      </c>
      <c r="H247" s="41"/>
      <c r="I247" s="33" t="s">
        <v>10</v>
      </c>
      <c r="J247" s="21">
        <v>77447.368377091712</v>
      </c>
      <c r="K247" s="21">
        <v>115914.21452464521</v>
      </c>
      <c r="L247" s="21">
        <v>87858.732239660734</v>
      </c>
      <c r="M247" s="34">
        <f t="shared" si="22"/>
        <v>281220.31514139764</v>
      </c>
      <c r="N247" s="43"/>
      <c r="O247" s="23" t="s">
        <v>11</v>
      </c>
    </row>
    <row r="248" spans="7:15" x14ac:dyDescent="0.2">
      <c r="G248" s="9">
        <f t="shared" ref="G248:G257" si="24">+$G$246</f>
        <v>2012</v>
      </c>
      <c r="H248" s="41"/>
      <c r="I248" s="33" t="s">
        <v>12</v>
      </c>
      <c r="J248" s="21">
        <v>74399.268174421712</v>
      </c>
      <c r="K248" s="21">
        <v>115079.91994866027</v>
      </c>
      <c r="L248" s="21">
        <v>88327.03493371552</v>
      </c>
      <c r="M248" s="34">
        <f t="shared" si="22"/>
        <v>277806.22305679752</v>
      </c>
      <c r="N248" s="43"/>
      <c r="O248" s="23" t="s">
        <v>13</v>
      </c>
    </row>
    <row r="249" spans="7:15" x14ac:dyDescent="0.2">
      <c r="G249" s="9">
        <f t="shared" si="24"/>
        <v>2012</v>
      </c>
      <c r="H249" s="41"/>
      <c r="I249" s="33" t="s">
        <v>14</v>
      </c>
      <c r="J249" s="21">
        <v>76863.127778509399</v>
      </c>
      <c r="K249" s="21">
        <v>116478.53317869401</v>
      </c>
      <c r="L249" s="21">
        <v>87306.864589082179</v>
      </c>
      <c r="M249" s="34">
        <f t="shared" si="22"/>
        <v>280648.52554628561</v>
      </c>
      <c r="N249" s="43"/>
      <c r="O249" s="23" t="s">
        <v>15</v>
      </c>
    </row>
    <row r="250" spans="7:15" x14ac:dyDescent="0.2">
      <c r="G250" s="9">
        <f t="shared" si="24"/>
        <v>2012</v>
      </c>
      <c r="H250" s="41"/>
      <c r="I250" s="33" t="s">
        <v>16</v>
      </c>
      <c r="J250" s="21" t="s">
        <v>44</v>
      </c>
      <c r="K250" s="21" t="s">
        <v>44</v>
      </c>
      <c r="L250" s="21" t="s">
        <v>44</v>
      </c>
      <c r="M250" s="34" t="str">
        <f t="shared" si="22"/>
        <v/>
      </c>
      <c r="N250" s="43"/>
      <c r="O250" s="23" t="s">
        <v>17</v>
      </c>
    </row>
    <row r="251" spans="7:15" x14ac:dyDescent="0.2">
      <c r="G251" s="9">
        <f t="shared" si="24"/>
        <v>2012</v>
      </c>
      <c r="H251" s="41"/>
      <c r="I251" s="33" t="s">
        <v>18</v>
      </c>
      <c r="J251" s="21" t="s">
        <v>44</v>
      </c>
      <c r="K251" s="21" t="s">
        <v>44</v>
      </c>
      <c r="L251" s="21" t="s">
        <v>44</v>
      </c>
      <c r="M251" s="34" t="str">
        <f t="shared" si="22"/>
        <v/>
      </c>
      <c r="N251" s="43"/>
      <c r="O251" s="23" t="s">
        <v>19</v>
      </c>
    </row>
    <row r="252" spans="7:15" x14ac:dyDescent="0.2">
      <c r="G252" s="9">
        <f t="shared" si="24"/>
        <v>2012</v>
      </c>
      <c r="H252" s="41"/>
      <c r="I252" s="33" t="s">
        <v>20</v>
      </c>
      <c r="J252" s="21" t="s">
        <v>44</v>
      </c>
      <c r="K252" s="21" t="s">
        <v>44</v>
      </c>
      <c r="L252" s="21" t="s">
        <v>44</v>
      </c>
      <c r="M252" s="34" t="str">
        <f t="shared" si="22"/>
        <v/>
      </c>
      <c r="N252" s="43"/>
      <c r="O252" s="23" t="s">
        <v>21</v>
      </c>
    </row>
    <row r="253" spans="7:15" x14ac:dyDescent="0.2">
      <c r="G253" s="9">
        <f t="shared" si="24"/>
        <v>2012</v>
      </c>
      <c r="H253" s="41"/>
      <c r="I253" s="33" t="s">
        <v>22</v>
      </c>
      <c r="J253" s="21" t="s">
        <v>44</v>
      </c>
      <c r="K253" s="21" t="s">
        <v>44</v>
      </c>
      <c r="L253" s="21" t="s">
        <v>44</v>
      </c>
      <c r="M253" s="34" t="str">
        <f t="shared" si="22"/>
        <v/>
      </c>
      <c r="N253" s="43"/>
      <c r="O253" s="23" t="s">
        <v>23</v>
      </c>
    </row>
    <row r="254" spans="7:15" x14ac:dyDescent="0.2">
      <c r="G254" s="9">
        <f t="shared" si="24"/>
        <v>2012</v>
      </c>
      <c r="H254" s="41"/>
      <c r="I254" s="33" t="s">
        <v>24</v>
      </c>
      <c r="J254" s="21" t="s">
        <v>44</v>
      </c>
      <c r="K254" s="21" t="s">
        <v>44</v>
      </c>
      <c r="L254" s="21" t="s">
        <v>44</v>
      </c>
      <c r="M254" s="34" t="str">
        <f t="shared" si="22"/>
        <v/>
      </c>
      <c r="N254" s="43"/>
      <c r="O254" s="23" t="s">
        <v>25</v>
      </c>
    </row>
    <row r="255" spans="7:15" x14ac:dyDescent="0.2">
      <c r="G255" s="9">
        <f t="shared" si="24"/>
        <v>2012</v>
      </c>
      <c r="H255" s="41"/>
      <c r="I255" s="33" t="s">
        <v>26</v>
      </c>
      <c r="J255" s="21" t="s">
        <v>44</v>
      </c>
      <c r="K255" s="21" t="s">
        <v>44</v>
      </c>
      <c r="L255" s="21" t="s">
        <v>44</v>
      </c>
      <c r="M255" s="34" t="str">
        <f t="shared" si="22"/>
        <v/>
      </c>
      <c r="N255" s="43"/>
      <c r="O255" s="23" t="s">
        <v>27</v>
      </c>
    </row>
    <row r="256" spans="7:15" x14ac:dyDescent="0.2">
      <c r="G256" s="9">
        <f t="shared" si="24"/>
        <v>2012</v>
      </c>
      <c r="H256" s="41"/>
      <c r="I256" s="33" t="s">
        <v>28</v>
      </c>
      <c r="J256" s="21" t="s">
        <v>44</v>
      </c>
      <c r="K256" s="21" t="s">
        <v>44</v>
      </c>
      <c r="L256" s="21" t="s">
        <v>44</v>
      </c>
      <c r="M256" s="34" t="str">
        <f t="shared" si="22"/>
        <v/>
      </c>
      <c r="N256" s="43"/>
      <c r="O256" s="23" t="s">
        <v>29</v>
      </c>
    </row>
    <row r="257" spans="7:15" ht="13.5" thickBot="1" x14ac:dyDescent="0.25">
      <c r="G257" s="9">
        <f t="shared" si="24"/>
        <v>2012</v>
      </c>
      <c r="H257" s="42"/>
      <c r="I257" s="35" t="s">
        <v>30</v>
      </c>
      <c r="J257" s="25" t="s">
        <v>44</v>
      </c>
      <c r="K257" s="25" t="s">
        <v>44</v>
      </c>
      <c r="L257" s="25" t="s">
        <v>44</v>
      </c>
      <c r="M257" s="36" t="str">
        <f t="shared" si="22"/>
        <v/>
      </c>
      <c r="N257" s="43"/>
      <c r="O257" s="23" t="s">
        <v>31</v>
      </c>
    </row>
    <row r="258" spans="7:15" x14ac:dyDescent="0.2">
      <c r="G258" s="9"/>
      <c r="N258" s="9"/>
      <c r="O258" s="9"/>
    </row>
    <row r="259" spans="7:15" x14ac:dyDescent="0.2">
      <c r="N259" s="9"/>
      <c r="O259" s="9"/>
    </row>
    <row r="260" spans="7:15" x14ac:dyDescent="0.2">
      <c r="N260" s="9"/>
      <c r="O260" s="9"/>
    </row>
    <row r="261" spans="7:15" x14ac:dyDescent="0.2">
      <c r="N261" s="9"/>
      <c r="O261" s="9"/>
    </row>
  </sheetData>
  <mergeCells count="34">
    <mergeCell ref="H41:H52"/>
    <mergeCell ref="N41:N52"/>
    <mergeCell ref="B3:U3"/>
    <mergeCell ref="H11:H22"/>
    <mergeCell ref="M11:M22"/>
    <mergeCell ref="H23:H34"/>
    <mergeCell ref="M23:M34"/>
    <mergeCell ref="H53:H64"/>
    <mergeCell ref="N53:N64"/>
    <mergeCell ref="H74:H85"/>
    <mergeCell ref="N74:N85"/>
    <mergeCell ref="H86:H97"/>
    <mergeCell ref="N86:N97"/>
    <mergeCell ref="H104:H115"/>
    <mergeCell ref="N104:N115"/>
    <mergeCell ref="H116:H127"/>
    <mergeCell ref="N116:N127"/>
    <mergeCell ref="H141:H152"/>
    <mergeCell ref="M141:M152"/>
    <mergeCell ref="H153:H164"/>
    <mergeCell ref="M153:M164"/>
    <mergeCell ref="H171:H182"/>
    <mergeCell ref="N171:N182"/>
    <mergeCell ref="H183:H194"/>
    <mergeCell ref="N183:N194"/>
    <mergeCell ref="H246:H257"/>
    <mergeCell ref="N246:N257"/>
    <mergeCell ref="H195:M200"/>
    <mergeCell ref="H204:H215"/>
    <mergeCell ref="N204:N215"/>
    <mergeCell ref="H216:H227"/>
    <mergeCell ref="N216:N227"/>
    <mergeCell ref="H234:H245"/>
    <mergeCell ref="N234:N245"/>
  </mergeCells>
  <printOptions horizontalCentered="1" verticalCentered="1"/>
  <pageMargins left="0.78740157480314965" right="0.78740157480314965" top="0.98425196850393704" bottom="0.98425196850393704" header="0" footer="0"/>
  <pageSetup paperSize="9" scale="50" orientation="landscape" r:id="rId1"/>
  <headerFooter alignWithMargins="0">
    <oddFooter>Página &amp;P de &amp;N</oddFooter>
  </headerFooter>
  <rowBreaks count="2" manualBreakCount="2">
    <brk id="69" max="21" man="1"/>
    <brk id="13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Abr-12</vt:lpstr>
      <vt:lpstr>'Abr-12'!Área_de_impresión</vt:lpstr>
      <vt:lpstr>'Abr-12'!Títulos_a_imprimir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2012-05-18T19:20:21Z</dcterms:created>
  <dcterms:modified xsi:type="dcterms:W3CDTF">2012-05-28T17:46:58Z</dcterms:modified>
</cp:coreProperties>
</file>